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020" windowHeight="1267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'List1'!$15:$15</definedName>
  </definedNames>
  <calcPr fullCalcOnLoad="1"/>
</workbook>
</file>

<file path=xl/sharedStrings.xml><?xml version="1.0" encoding="utf-8"?>
<sst xmlns="http://schemas.openxmlformats.org/spreadsheetml/2006/main" count="1141" uniqueCount="338">
  <si>
    <t>266 23 064</t>
  </si>
  <si>
    <t>Zahrnuje projekty, jejichž realizace by byla prospěšná pro cílové skupiny občanů a přispěla by k naplňování cílů programu. Významem však nedosahují projektů zařazených do kategorie „A“. Zařazením do kategorie „B“, vyjadřuje dotační komise projektu podporu a doporučuje přidělení státní dotace v rámci možností programu po uspokojení kategorie „A“.</t>
  </si>
  <si>
    <t>Zahrnuje projekty, jejichž realizace by byla prospěšná pro cílové skupiny občanů, ale předložený projekt má nedostatky, které by bylo možné odstranit. Po dopracování by přispěly k naplňování cílů programu. Významem nebo svými výsledky však nedosahují projektů zařazených do kategorie „A“ a „B“. Zařazením do kategorie „C“, vyjadřuje dotační komise projektu podmíněnou podporu a doporučuje přidělení státní dotace až po odstranění nedostatků  a  po uspokojení kategorie „A“ a „B“.</t>
  </si>
  <si>
    <t>Kategorie „NE“:</t>
  </si>
  <si>
    <t>Zahrnuje projekty, jejichž zpracování neodpovídá vyhlášené metodice, projekty nejasné, neúplné, chybné a projekty, jejichž realizace by nenaplňovala cíle programu. Zařazením do kategorie „NE“, vyjadřuje dotační komise názor, že projekt nemá být v rámci dotačního projektu podpořen a nedoporučuje jej do dalšího dotačního řízení.</t>
  </si>
  <si>
    <t>přidělené číslo subjektu</t>
  </si>
  <si>
    <t>přidělené číslo projektu</t>
  </si>
  <si>
    <t>počet subjektů</t>
  </si>
  <si>
    <t>počet projektů</t>
  </si>
  <si>
    <t>tématický okruh  programu</t>
  </si>
  <si>
    <t>SUBJEKT</t>
  </si>
  <si>
    <t>IČ</t>
  </si>
  <si>
    <t xml:space="preserve">Název projektu </t>
  </si>
  <si>
    <t>Výše požadované dotace</t>
  </si>
  <si>
    <t>z toho na mzdy:</t>
  </si>
  <si>
    <t>z toho na OOV:</t>
  </si>
  <si>
    <t>G1</t>
  </si>
  <si>
    <t>482 82 502</t>
  </si>
  <si>
    <t>G/3</t>
  </si>
  <si>
    <t>G/5</t>
  </si>
  <si>
    <t>G/1</t>
  </si>
  <si>
    <t>161 90 254</t>
  </si>
  <si>
    <t>G/1Z</t>
  </si>
  <si>
    <t>005 70 656</t>
  </si>
  <si>
    <t>G/2</t>
  </si>
  <si>
    <t>G/4</t>
  </si>
  <si>
    <t>430 02 455</t>
  </si>
  <si>
    <t>Psychorehabilitační pobyty rodičů a zdravotně postižených dětí</t>
  </si>
  <si>
    <t>Rehabilitační cvičení a plavání zdravotně postižených dětí a mládeže</t>
  </si>
  <si>
    <t>604 57 040</t>
  </si>
  <si>
    <t>Rekondiční pobyty pro občany s autismem a jejich rodiny</t>
  </si>
  <si>
    <t>Organizačně administrativní servis pro občanské sdružení AUTISTIK</t>
  </si>
  <si>
    <t>226 65 421</t>
  </si>
  <si>
    <t>660 00 971</t>
  </si>
  <si>
    <t>638 35 037</t>
  </si>
  <si>
    <t>006 75 547</t>
  </si>
  <si>
    <t>Rekondiční a edukační pobyty se zdravotním programem pro osoby se sluchovým postižením</t>
  </si>
  <si>
    <t>Cyklus přednášek pro osoby se sluchovým postižením</t>
  </si>
  <si>
    <t>004 42 747</t>
  </si>
  <si>
    <t>657 63 718</t>
  </si>
  <si>
    <t>Přednášková činnost pro sluchově postižené</t>
  </si>
  <si>
    <t>004 26 547</t>
  </si>
  <si>
    <t xml:space="preserve">Oceňování bezpříspěvkových dárců krve  </t>
  </si>
  <si>
    <t>Pátrací služba ČČK</t>
  </si>
  <si>
    <t>Zapojení ČČK do spolupráce v rámci mezinárodního hnutí Červeného kříže a Červeného půlměsíce</t>
  </si>
  <si>
    <t xml:space="preserve">Výuka první pomoci dětí a mládeže </t>
  </si>
  <si>
    <t xml:space="preserve"> HELP TRANS  - Pomoc v pohybu</t>
  </si>
  <si>
    <t>Organizačně administrativní servis v rámci ČČK</t>
  </si>
  <si>
    <t>Přednášky</t>
  </si>
  <si>
    <t>Organizačně administrativní servis občanských sdružení</t>
  </si>
  <si>
    <t>266 66 952</t>
  </si>
  <si>
    <t>Edukační docházkový kurz - Výživa dětí s EB</t>
  </si>
  <si>
    <t>Organizačně administrativní zajištění projektů DebRA ČR</t>
  </si>
  <si>
    <t>004 99 811</t>
  </si>
  <si>
    <t>186 29 059</t>
  </si>
  <si>
    <t>708 53 517</t>
  </si>
  <si>
    <t>265 28 843</t>
  </si>
  <si>
    <t>Ediční činnost Domácího hospice Cesta domů</t>
  </si>
  <si>
    <t>002 16 321</t>
  </si>
  <si>
    <t>Rekondiční pobyty onkologicky nemocných - stomiků</t>
  </si>
  <si>
    <t>005 71 555</t>
  </si>
  <si>
    <t>Nádorová telefonní linka</t>
  </si>
  <si>
    <t>004 99 412</t>
  </si>
  <si>
    <t>Rekondiční pobyt se psy</t>
  </si>
  <si>
    <t>005 70 931</t>
  </si>
  <si>
    <t>Zdravotní péče o bezdomovce</t>
  </si>
  <si>
    <t>638 33 182</t>
  </si>
  <si>
    <t>005 37 675</t>
  </si>
  <si>
    <t>Zdravotně sociální služby Občanského sdružení ONŽ - pomoc a poradenství pro ženy a dívky</t>
  </si>
  <si>
    <t>697 81 494</t>
  </si>
  <si>
    <t>Rekondiční a edukační pobyty se zdravotním programem</t>
  </si>
  <si>
    <t>411 93 644</t>
  </si>
  <si>
    <t>Organizačně administrativní servis zajišťující činnost REVMA LIGY v ČR</t>
  </si>
  <si>
    <t>270 01 822</t>
  </si>
  <si>
    <t>005 47 255</t>
  </si>
  <si>
    <t>Rekondiční  a edukační pobyty se zdravotním programem pro alergické a astmatické děti</t>
  </si>
  <si>
    <t>Zahraniční rekondiční  pobyty se zdravotním programem pro alergické a astmatické děti</t>
  </si>
  <si>
    <t>003 80 440</t>
  </si>
  <si>
    <t>Rekondiční pobyty pro pacienty po CMP</t>
  </si>
  <si>
    <t>Rehabilitace po CMP</t>
  </si>
  <si>
    <t>Informace o CMP - Javor</t>
  </si>
  <si>
    <t>Přednášky pro pacienty po CMP</t>
  </si>
  <si>
    <t>Organizační servis Sdružení CMP</t>
  </si>
  <si>
    <t>004 08 395</t>
  </si>
  <si>
    <t>Rekondiční a edukační pobyty se zdravotním programem pro diabetické děti v ČR</t>
  </si>
  <si>
    <t>700 39 704</t>
  </si>
  <si>
    <t>653 99 447</t>
  </si>
  <si>
    <t>Rehabilitační pobyty těžce zrakově postižených občanů</t>
  </si>
  <si>
    <t>ZORA - vydávání časopisů pro nevidomé a slabozraké občany</t>
  </si>
  <si>
    <t>Zpřístupňování informací nevidomým a slabozrakým občanům formou digitalizace textů</t>
  </si>
  <si>
    <t>Organizačně administrativní servis</t>
  </si>
  <si>
    <t>485 50 124</t>
  </si>
  <si>
    <t>Rekondiční a edukační pobyty pro epileptické děti a mládež v ČR</t>
  </si>
  <si>
    <t>005 52 534</t>
  </si>
  <si>
    <t>604 58 887</t>
  </si>
  <si>
    <t>Edukační docházkové akce ( kurzy, výcviky)</t>
  </si>
  <si>
    <t>004 43 093</t>
  </si>
  <si>
    <t>Vzdělávací a přednášková činnost se zaměřením na osoby s mentálním postižením</t>
  </si>
  <si>
    <t>406 14 603</t>
  </si>
  <si>
    <t>Organizačně administrativní servis SPHCH</t>
  </si>
  <si>
    <t>G/1/Z</t>
  </si>
  <si>
    <t>002 00 221</t>
  </si>
  <si>
    <t>654 01 905</t>
  </si>
  <si>
    <t>004 99 943</t>
  </si>
  <si>
    <t>Rekondiční a edukační pobyty se zdravotním programem pro diabetiky ohrožené orgánovými komplikacemi</t>
  </si>
  <si>
    <t>Rekondiční a edukační pobyty se zdravotním programem pro diabetiky ohrožené pozdními komplikacemi</t>
  </si>
  <si>
    <t>Edukační docházkové akce (kurzy,výcviky)</t>
  </si>
  <si>
    <t>006 74 443</t>
  </si>
  <si>
    <t>4.1.Rekondiční pobyty pro dospělé tělesně postižené</t>
  </si>
  <si>
    <t>5.2. Rekondiční pobyty pro postižené kardiovaskulárními chorobami - Edukační kurzy</t>
  </si>
  <si>
    <t>6.1.Rekondiční pobyty pro dospělé postižené respiračními chorobami</t>
  </si>
  <si>
    <t>7.1.Rekondiční pobyty pro dospělé postižené diabetem</t>
  </si>
  <si>
    <t>8.1. Rekondiční pobyty pro dospělé postižené roztroušenou sklerózou</t>
  </si>
  <si>
    <t>5.4.Rehabilitační cvičení pro dospělé postižené kardiovaskulárními chorobami</t>
  </si>
  <si>
    <t>6.4. Rehabilitační cvičení pro dospělé postižené respiračními chorobami</t>
  </si>
  <si>
    <t xml:space="preserve"> 7.4.Rehabilitační cvičení pro dospělé diabetiky</t>
  </si>
  <si>
    <t>8.2.Rehabilitační cvičení pro dospělé postižené roztroušenou sklerózou</t>
  </si>
  <si>
    <t>005 36 334</t>
  </si>
  <si>
    <t>Rehabilitačně výchovné pobyty pro občany postižené na horních a dolních končetinách</t>
  </si>
  <si>
    <t>Rehabilitačně výchovné pobyty pro občany pohybující se pomocí vozíku</t>
  </si>
  <si>
    <t xml:space="preserve">Ozdravné pobyty pro tělesně a těžce tělesně postižené děti a mládež </t>
  </si>
  <si>
    <t>Rehabilitace a sport - plavání a cvičení</t>
  </si>
  <si>
    <t>659 90 692</t>
  </si>
  <si>
    <t>Dva týdenní rekondiční a rehabilitační pobyty pro pacienty po totálních endoprotézách - náhradách kyčelních a jiných kloubů</t>
  </si>
  <si>
    <t>262 00 481</t>
  </si>
  <si>
    <t>Tyfloservis - rehabilitace a kompenzace  zrakových funkcí u osob s vážným postižením zraku</t>
  </si>
  <si>
    <t>045 76 889</t>
  </si>
  <si>
    <t>457 68 889</t>
  </si>
  <si>
    <t xml:space="preserve">Rehabilitační cvičení a  plavání </t>
  </si>
  <si>
    <t xml:space="preserve">Ediční činnost - Časopis ROSKA </t>
  </si>
  <si>
    <t xml:space="preserve">Přednášky pro postižené roztroušenou sklerózou </t>
  </si>
  <si>
    <t>Organizačně administrativní servis pro RS</t>
  </si>
  <si>
    <t>005 71 709</t>
  </si>
  <si>
    <t>629 33 833</t>
  </si>
  <si>
    <t>Časopis MŮŽEŠ</t>
  </si>
  <si>
    <t>Docházkové akce - kurzy znakového jazyka,odezírání a ČJ</t>
  </si>
  <si>
    <t>Organizačně administrativní servis občanských sdružení v rámci svépomocných aktivit</t>
  </si>
  <si>
    <t>161 88 004</t>
  </si>
  <si>
    <t>Rehabilitačně rekondiční pobyt pro rodiny s dětmi a dospělé s DMO aj. poruchami nervosvalového systému</t>
  </si>
  <si>
    <t>266 07 468</t>
  </si>
  <si>
    <t>Rekondiční pobyty pro děti s PAS</t>
  </si>
  <si>
    <t>673 65 264</t>
  </si>
  <si>
    <t>Organizačně administrativní servis SPCCH</t>
  </si>
  <si>
    <t>Vánoční projížďka Prahou</t>
  </si>
  <si>
    <t>006 76 161</t>
  </si>
  <si>
    <t>Ediční činnost</t>
  </si>
  <si>
    <t>Rekondičně edukační pobyty se zdravotním programem</t>
  </si>
  <si>
    <t>Asociace POLIO,  Jabloňová 2891/2, 106 00 Praha 10</t>
  </si>
  <si>
    <t>Český svaz hemofiliků , U nemocnice (areál ÚHKT) 1, 128 20 Praha 2</t>
  </si>
  <si>
    <t>Rekondiční pobyty se zdravotním programem pro hemato-onkologicky  a chronicky nemocné děti</t>
  </si>
  <si>
    <t>AUTISTIK, Kyselova 1189/7, 182 00  Praha 8</t>
  </si>
  <si>
    <t>Občanské sdružení Klub kardia Motol, V Úvalu 84/1,150 00 Praha 5</t>
  </si>
  <si>
    <t xml:space="preserve">1.1.Rekondiční pobyty pro dospělé  onkologicky nemocné </t>
  </si>
  <si>
    <t xml:space="preserve">5.1.Rekondiční pobyty pro postižené kardiovaskulárními chorobami </t>
  </si>
  <si>
    <t xml:space="preserve">6.6.Edukační pobyty pro  rodiče s dětmi postiženými respiračními chorobami </t>
  </si>
  <si>
    <t xml:space="preserve">7.3. Rekondiční pobyty pro diabetiky -Edukační kurzy životosprávy  </t>
  </si>
  <si>
    <t xml:space="preserve">1.4.Rehabilitační cvičení pro onkologicky nemocné </t>
  </si>
  <si>
    <t>6.5. Rehabilitační cvičení pro  děti s rodiči - respirační choroby</t>
  </si>
  <si>
    <t>Společenství harmonie těla a ducha, Bubenečská 388/27, 160 00 Praha 6</t>
  </si>
  <si>
    <t>Letní rekondiční pobyt pro lidi s epilepsií a jejich blízké</t>
  </si>
  <si>
    <t>Edukační tiskoviny pro lidi s epilepsií</t>
  </si>
  <si>
    <t>Vydávání časopisu AURA - informace o epilepsii</t>
  </si>
  <si>
    <t>Československá rehabilitační společnost Dr. Vojty, Ortenovo náměstí 1505/37,170 00 Praha 7</t>
  </si>
  <si>
    <t>Český červený kříž, Thunovská 183/18, 118 04 Praha 1</t>
  </si>
  <si>
    <t>248 05 807</t>
  </si>
  <si>
    <t>Rehabilitace zdravotně postižených a seniorů v jejich přirozeném prostředí</t>
  </si>
  <si>
    <t>Ozdravný tábor pro děti krajanů z oblasti ohrožených následky Černobylské havárie</t>
  </si>
  <si>
    <t>669 33 579</t>
  </si>
  <si>
    <t>VOZKA - magazín o životě a pro život na vozíku</t>
  </si>
  <si>
    <t>Asociace pomáhající lidem s autismem - APLA,Praha, střední Čechy,o.s., Brunnerova  1011/3, 163 00 Praha 6</t>
  </si>
  <si>
    <t>Česká unie neslyšících,Dlouhá 729/37, 110 00  Praha 1</t>
  </si>
  <si>
    <t>Občanské sdružení ONŽ - pomoc a poradenství pro ženy a dívky, Voršilská 139/5, 110 00  Praha 1</t>
  </si>
  <si>
    <t>Občanské sdružení pacientů s idiopatickými střevními záněty, Václava Trojana 1483/5, 104 00 Praha 4</t>
  </si>
  <si>
    <t>227 20 936</t>
  </si>
  <si>
    <t>Cyklus přednášek na téma  "Život s IBD"</t>
  </si>
  <si>
    <t xml:space="preserve">Přednášky v edukačních centrech  a klubech pro rodiny s diabetickým dítětem </t>
  </si>
  <si>
    <t>Společnost dialyzovaných a transplantovaných nemocných, jejich rodinných příslušníků a přátel dialýzy, Ohradní 1368,140 00 Praha 4</t>
  </si>
  <si>
    <t xml:space="preserve">004 09 359 </t>
  </si>
  <si>
    <t>CEREBRUM  - Sdružení osob po poranění mozku a jejich rodin, Křižíkova 56/75A,186 00 Praha 8</t>
  </si>
  <si>
    <t>Zpravodaj (bulletin) ASOCIACE POLIO</t>
  </si>
  <si>
    <t xml:space="preserve">Organizačně administrativní servis </t>
  </si>
  <si>
    <t>ARCUS - ONKO CENTRUM, Ješov obec Luká, 783 24 Slavětín</t>
  </si>
  <si>
    <t xml:space="preserve">Rekondičně edukační  pobyty se zdravotním programem pro pacienty po ukončené onkologické léčbě z ČR              </t>
  </si>
  <si>
    <t>Rekondiční pobyty pro osoby po poškození mozku</t>
  </si>
  <si>
    <t>Pracovní sešity o porozumění problematiky poranění mozku a prevence u dětí ve věku 6-8 let</t>
  </si>
  <si>
    <t>Tuzemské rekondiční pobyty pro postižené muskulární dystrofií</t>
  </si>
  <si>
    <t>Zahraniční rekondiční pobyt u moře - pro MD (Makarská - Chorvatsko)</t>
  </si>
  <si>
    <t>Asociace poskytovatelů hospicové paliativní péče, Karlovo náměstí 317/5,128 01 Praha 2</t>
  </si>
  <si>
    <t>270 02 659</t>
  </si>
  <si>
    <t>Světlo dejme těm, kdo jsou blízko smrti   (1x bulletin; časopis rovnováha)</t>
  </si>
  <si>
    <t>Aktivizace IV. - rekondiční pobyt pro osoby se závažným duševním onemocněním</t>
  </si>
  <si>
    <t>Kurzy životosprávy a pohybových aktivit pro osoby se závažným duševním onemocněním</t>
  </si>
  <si>
    <t>Ozdravný pobyt  dětí českých krajanů žijících na Ukrajině v oblastech postižených černobylskou havárií</t>
  </si>
  <si>
    <t>Ozdravný pobyt kožních pacientů v zahraničí</t>
  </si>
  <si>
    <t xml:space="preserve">1.3.  Rekondiční pobyty pro  dospělé onkologicky nemocné - kurzy životosprávy </t>
  </si>
  <si>
    <t>Vydávání informačního bulletinu REVMATIK; informační leták - nově diagnostikovaný pacient</t>
  </si>
  <si>
    <t>Přednášky pro pacienty s revmatickým onemocněním</t>
  </si>
  <si>
    <t>Rekondiční a edukační pobyty pro pacienty s Parkinsonovou chorobou</t>
  </si>
  <si>
    <t>NADĚJE,  K Brance 11/19e, 155 00 Praha 13</t>
  </si>
  <si>
    <t>Rekondiční pobyty pro děti po hematologické nebo onkologické léčbě</t>
  </si>
  <si>
    <t>Rekondiční pobyty pro osoby se sluchovým postižením</t>
  </si>
  <si>
    <t>Diecézní charita Brno, tř.Kpt. Jaroše 1928/9, 602 00 Brno</t>
  </si>
  <si>
    <t>449 90 260</t>
  </si>
  <si>
    <t>Rozvoj psychosociálních dovedností u dětí a dospělých s poruchami autistického spektra</t>
  </si>
  <si>
    <t>Samostatné rekondiční a rehabilitační pobyty pro zdravotně postižené děti a mládež (TP,MP,Celiakie, Astma, Kombinované vady, Alergie)</t>
  </si>
  <si>
    <t>Správa služeb a administrativní zajištění CP  ARPZPD v ČR, o.s.</t>
  </si>
  <si>
    <t xml:space="preserve">Rekondiční pobyty pro dialyzované a transplantované </t>
  </si>
  <si>
    <t>Ediční činnost - Zpravodaj ARCHA</t>
  </si>
  <si>
    <t>Soužití s partnerem po CMP - brožura</t>
  </si>
  <si>
    <t>Edukační a rehabilitační docházkové aktivity pro děti s DS "Budoucnost pro Downnův syndrom - 2015"</t>
  </si>
  <si>
    <t>Časopis s tématikou Downův syndrom - periodikum Plus 21 - 2015</t>
  </si>
  <si>
    <t>Organizačně administrativní servis Společnosti DS - 2015</t>
  </si>
  <si>
    <t>492 77 928</t>
  </si>
  <si>
    <t>Rekondiční pobyty pro osoby s kardiovaskulárními chorobami, diabetiky na léčbě inzulínem a pacienty po bariatrických výkonech</t>
  </si>
  <si>
    <t>Komplexní primární podpora rodiny s dítětem se sluchovým postižením - týdenní pobytové akce na rozvoj komunikace a vztahů v rodině</t>
  </si>
  <si>
    <t xml:space="preserve">Edukační materiály pro nevyléčitelně nemocné, pozůstalé a truchlící </t>
  </si>
  <si>
    <t>494 08 500</t>
  </si>
  <si>
    <t>PIAFA - Rekondiční a edukační pobyty se zdravotním programem</t>
  </si>
  <si>
    <t>Vzdělávací institut sv. Jana N.Neumanna, o.p.s.,Neumannova 144,383 01 Prachatice</t>
  </si>
  <si>
    <t>019 86 872</t>
  </si>
  <si>
    <t>Edukační aktivity ve prospěch nemocných seniorů a jejich rodin</t>
  </si>
  <si>
    <t>Přednáškové programy o paliativní hospicové péči</t>
  </si>
  <si>
    <t>Občanské sdružení pomoci duševně nemocným ČR, Tuřanská 12, 620 00 Brno- Tuřany</t>
  </si>
  <si>
    <t>270 07 596</t>
  </si>
  <si>
    <t>Reforma psychiatrické péče - seznámení rodičů, kteří pečují o duševně nemocné s cílem Reformy</t>
  </si>
  <si>
    <t>227 69 897</t>
  </si>
  <si>
    <t>629 31 270</t>
  </si>
  <si>
    <t>My se domluvíme - psychorehabilitační pobyt klientských rodin rané péče se zaměřením na alternativní komunikaci</t>
  </si>
  <si>
    <t>Od znakování k řeči - Psychorehabilitační pobyt klientských rodin rané péče se zaměřením na nácvik znakování</t>
  </si>
  <si>
    <t>Amelie,o.s., Šaldova 337/15, 186 00 Praha 8</t>
  </si>
  <si>
    <t>270 52 141</t>
  </si>
  <si>
    <t>Brožura Návrat do zaměstnání po onkologické nemoci</t>
  </si>
  <si>
    <t>266 77 291</t>
  </si>
  <si>
    <t>Znalostmi k lepšímu zdraví</t>
  </si>
  <si>
    <t>Diabetes Mellitus I. typu pod lupou</t>
  </si>
  <si>
    <t>Rekondiční a edukační pobyt se ZP pro lidi s EB a jejich pečovatele</t>
  </si>
  <si>
    <t>Ediční činnost - o problematice EB - DEBRA ČR NOVINY</t>
  </si>
  <si>
    <t>Liga vozíčkářů, Bzenecká 4226/23, 628 00  Brno</t>
  </si>
  <si>
    <t>266 76 826</t>
  </si>
  <si>
    <t>Prevence úrazů páteře a míchy</t>
  </si>
  <si>
    <t xml:space="preserve">Rekondice postižených pozdními následky poliomyelitis (dětská obrna) -  Janské Lázně I.a II. běh,Sezimovo Ústí </t>
  </si>
  <si>
    <t>Zahraniční rekondiční pobyt pro osoby se závažným duševním onemocněním - Gut Gaming Německo</t>
  </si>
  <si>
    <t>DebRa ČR, Černopolní 215/9, 613 00 Brno</t>
  </si>
  <si>
    <t>Podpora dostupnosti a rozvoje hospicové péče v ČR pomocí internetu na www. Hospice.cz</t>
  </si>
  <si>
    <t>Občanské sdružení Sedm paprsků, Spořická 328/26, 184 00 Paha 8</t>
  </si>
  <si>
    <t>Časopis Stěžeň</t>
  </si>
  <si>
    <t>Interaktivní besedy na téma paliativní péče v regionu</t>
  </si>
  <si>
    <t>Tuzemské rekondiční pobyty ČČK pro seniory (pohybové ústrojí, diabetes,srdce a cévy,vysoký tlak)</t>
  </si>
  <si>
    <t>XII. výroční konference DebRA ČR</t>
  </si>
  <si>
    <t>Rekondiční pobyty - Institut onkologie a rehabilitace Na Pleši; v Meziboří a lázně Toušeň</t>
  </si>
  <si>
    <t>Rehabilitační cvičení, jóga a ergoterapie pro osoby s revmatickým a chronickým onemocněním</t>
  </si>
  <si>
    <t>Tyflokabinet - edukační a metodické centrum pro zrakově postižené občany</t>
  </si>
  <si>
    <t>Letní diatábor (Edukačně - rekondiční pobyt pro děti s diabetem mellitem)</t>
  </si>
  <si>
    <t>Tyfloservis, o.p.s.,Krakovská 1695/21, 110 00  Praha 1</t>
  </si>
  <si>
    <t>Rekondiční pobyt pro vozíčkáře po poranění míchy</t>
  </si>
  <si>
    <t>XIII. ročník rekondičních a edukačních pobytů se ZP pro děti a mladé lidi s poruchou autistického spektra</t>
  </si>
  <si>
    <t>Rehabilitační a edukační program  pro osoby po poranění mozku</t>
  </si>
  <si>
    <t>Ediční činnost České alzheimerovské společnosti (dopisy ČALS+informační čtvrtletník; leták k Mezinárodnímu dnu Alzheimerovy choroby; příručky ČALS - bulletin)</t>
  </si>
  <si>
    <t>Česká asociace pro psychické zdraví, Vladislavova 1460/12, 110 00  Praha 1</t>
  </si>
  <si>
    <t>Ediční činnost - Informační a tiskové služby, speciální časopis pro neslyšící</t>
  </si>
  <si>
    <t>Česko - ruská společnost, z.s.,V Závětří 1036/4, 170 00 Praha 7</t>
  </si>
  <si>
    <t>Českomoravská jednota neslyšících, Palackého třída 19/ 114, 612 00 Brno</t>
  </si>
  <si>
    <t>Docházkové kurzy - kurzy pro neslyšící</t>
  </si>
  <si>
    <t>Rekondiční a edukační pobyt pro osoby chronicky nemocné interními civilizačními chorobami, který ovlivňuje životosprávu, je návodem k nastolení pohybového režimu, slouží k ověření tělesné zdatnosti a výkonnosti oslabeného organismu, protože je součástí dlouhodobého integračního programu</t>
  </si>
  <si>
    <t>Integrační a rekondiční pobyt dětí s revmatickou diagnózou</t>
  </si>
  <si>
    <t>Rekondiční pobyt pro pacienty s plicní hypertenzí</t>
  </si>
  <si>
    <t xml:space="preserve">Rehabilitační pobyty pro osoby s mentálním postižením a kombinovaným postižením </t>
  </si>
  <si>
    <t>Psychomotorická rehabilitace pro lidi s mentálním postižením</t>
  </si>
  <si>
    <t xml:space="preserve">4.3. Rekondiční pobyty pro osoby s vertebrogenním onemocněním </t>
  </si>
  <si>
    <t xml:space="preserve">4.8.Rekondiční pobyty pro osoby s osteoporózou </t>
  </si>
  <si>
    <t>6.2. Rekondiční pobyty pro děti postižené respiračními chorobami</t>
  </si>
  <si>
    <t>Náklady spojené se zajištěním rekondičních pobytů</t>
  </si>
  <si>
    <t>Ostravská organizace vozíčkářů o.s., Horymírova 3054/121,700 30 Ostrava</t>
  </si>
  <si>
    <t>nepostoupil</t>
  </si>
  <si>
    <t>postoupil</t>
  </si>
  <si>
    <t>49366335</t>
  </si>
  <si>
    <t>Asociace muskulárních dystrofiků v ČR - občanské sdružení,  Petýrkova 1953/24, 148 00 Praha 11</t>
  </si>
  <si>
    <t>Liga proti rakovině Praha z.s., Na Truhláčce 100/60, 180 81 Praha 8</t>
  </si>
  <si>
    <t>Občanské sdružení Logo z.s.,Vsetínská 527/20, 639 00 Praha 6</t>
  </si>
  <si>
    <t>Občanské sdružení ZÁŘE - sdružení pro osoby s poruchami hybnosti a komunikace, Březinova 3980/95, 586 01 Jihlava</t>
  </si>
  <si>
    <t>ParaCENTRUM Fenix, Kosmonautů 546/17, 625 00 Brno</t>
  </si>
  <si>
    <t>Revma Liga v ČR,  Na Slupi 450/4, 128 50 Praha 2</t>
  </si>
  <si>
    <t>Sdružení "Piafa" ve Vyškově, Žerotínova 272/2,682 01 Vyškov</t>
  </si>
  <si>
    <t>Sdružení pacientů s plicní hypertenzí o.s.,Na Moráni 5, 128 00 Praha 2</t>
  </si>
  <si>
    <t>Sdružení pro alergické a astmatické děti (SAAD), Zahradníkova 494/2-8, 611 41 Brno</t>
  </si>
  <si>
    <t>Sdružení pro rehabilitaci osob po cévních mozkových příhodách o.s.,  Elišky Peškové 741/17,150 00 Praha 5</t>
  </si>
  <si>
    <t>SDRUŽENÍ PŘÁTEL KONTA BARIÉRY, Melantrichova 504/5, 110 00  Praha 1</t>
  </si>
  <si>
    <t>Sdružení rodičů a přátel diabetických dětí v ČR, Prvního pluku 174/8, 186 00 Praha 8</t>
  </si>
  <si>
    <t>Sjednocená organizace nevidomých a slabozrakých České republiky,  Krakovská 1695/21, 110 00 Praha 1</t>
  </si>
  <si>
    <t>Společnost "E" / Czech Epilepsy Association, o.s.,  Liškova 959/3, 142 00 Praha 12</t>
  </si>
  <si>
    <t>Společnost pro podporu lidí s mentálním postižením v České republice,o.s., Karlínské náměstí 59/12, 186 03 Praha 8</t>
  </si>
  <si>
    <t>Společnost Parkinson,  o.s., Volyňská 20/933, 100 00 Praha 10</t>
  </si>
  <si>
    <t>Společnost psoriatiků a atopických ekzematiků o.s., Bruselská 328/8, 120 00  Praha 2</t>
  </si>
  <si>
    <t xml:space="preserve">Svaz diabetiků České republiky,  Prvního Pluku 174/8, 186 00 Praha 8, </t>
  </si>
  <si>
    <t>Svaz postižených civilizačními chorobami v České republice, z.s., Karlínské náměstí 59/12, 186 03 Praha 8</t>
  </si>
  <si>
    <t>Svaz tělesně postižených v České republice z.s., Karlínské náměstí 12/59, 186 03 Praha 8</t>
  </si>
  <si>
    <t>TEP, Petýrkova 1956/5, 148 00 Praha 11</t>
  </si>
  <si>
    <t>Unie Roska - postižených roztroušenou sklerózou v ČR, Senovážné náměstí 994/2,110 00 Praha 1</t>
  </si>
  <si>
    <t>VŠTJ Medicina Praha, o.s., Salmovská 1563/5,120 00 Praha  2</t>
  </si>
  <si>
    <t>z.s. Diatábor Motol, U Kamýku 284/11,142 00 Praha 4</t>
  </si>
  <si>
    <t>ŽIVOT 90, Karolíny Světlé 286/18, 110 00 Praha 1</t>
  </si>
  <si>
    <t>Česká alzheimerovská společnost, o.p.s.,  Šimůnkova 1600/5, 182 00 Praha 8</t>
  </si>
  <si>
    <t>Centrum pro dětský sluch Tamtam,o.p.s., Hábova 1571/22, 155 00 Praha 5</t>
  </si>
  <si>
    <t>Hospic sv. Jana N. Neumanna, o.p.s., Neumannova 144, 383 01  Prachatice</t>
  </si>
  <si>
    <t>Šance Olomouc o.p.s., I.P.Pavlova 185/6, 779 00 Olomouc</t>
  </si>
  <si>
    <t>Vzdělávací institut sv. Jana N. Neumanna, o.p.s., Neumannova 144,383 01 Prachatice</t>
  </si>
  <si>
    <t>Diakonie ČCE - středisko v Praze 5-Stodůlkách, Vlachova 1502, 155 00 Praha 13</t>
  </si>
  <si>
    <t>Asociace rodičů a přátel zdravotně postižených dětí v ČR, o.s.,Karlínské náměstí 59/12, 186 00 Praha 8</t>
  </si>
  <si>
    <t>Dia Help o.s., Báňská 287, 434 01 Most</t>
  </si>
  <si>
    <t>ECCE HOMO, o.s., sdružení pro podporu domácí péče a hospicového hnutí, o.s.,  Nevanova 1041, 163 00 Praha 6</t>
  </si>
  <si>
    <t>HAIMA CZ, o.s., V úvalu 84, 150 06 Praha 5</t>
  </si>
  <si>
    <t>Klub stomiků Brno,z.s., Pavlovská 511/9, 623 00 Brno</t>
  </si>
  <si>
    <t>Společnost pro pomoc při Huntingtonově chorobě,Velké náměstí 37,500 01 Hradec Králové</t>
  </si>
  <si>
    <t>Společnost rodičů a přátel dětí s Downovým syndromem, z.s., Vybíralova 969, 198 00  Praha 9</t>
  </si>
  <si>
    <t>Bodové hodnocení projektu</t>
  </si>
  <si>
    <t>Zařazení do kategorie</t>
  </si>
  <si>
    <t>Vyjádření komise  po  I. kole jednání</t>
  </si>
  <si>
    <t>Kategorie „A“ :</t>
  </si>
  <si>
    <t>Zahrnuje projekty, které jsou významné pro cílové skupiny občanů, jejichž realizace přináší mimořádné nové nebo v praxi osvědčené výsledky vedoucí k naplňování cílů programu. Zařazením do kategorie "A" vyjadřuje dotační komise projektu prioritu a doporučuje přednostní podporu z prostředků programu.</t>
  </si>
  <si>
    <t>Kategorie „B“ :</t>
  </si>
  <si>
    <t>Kategorie „NE“ :</t>
  </si>
  <si>
    <t>Zahrnuje projekty, jejichž zpracování neodpovídá vyhlášené metodice, projekty nejasné, neúplné, chybné a projekty, jejichž realizace by nenaplňovala cíle programu. Dále zahrnuje projekty, které nemají výše uvedené chyby, ale  nemohou být podpořeny pro nedostatek dotačních prostředků.</t>
  </si>
  <si>
    <t>NE</t>
  </si>
  <si>
    <t>PROGRAM GRANTOVÉ PODPORY PRO ROK 2015</t>
  </si>
  <si>
    <t>A</t>
  </si>
  <si>
    <t>max. podíl státní dotace ( v %)</t>
  </si>
  <si>
    <t>B</t>
  </si>
  <si>
    <r>
      <t>Kategorie „C“:</t>
    </r>
    <r>
      <rPr>
        <sz val="8"/>
        <rFont val="Arial"/>
        <family val="2"/>
      </rPr>
      <t xml:space="preserve"> </t>
    </r>
  </si>
  <si>
    <r>
      <t>LRS Chvaly,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>o.p.s., Stoliňská 920/41,193 00 Praha 9</t>
    </r>
  </si>
  <si>
    <r>
      <t>LRS Chvaly,</t>
    </r>
    <r>
      <rPr>
        <b/>
        <sz val="9"/>
        <color indexed="10"/>
        <rFont val="Arial CE"/>
        <family val="0"/>
      </rPr>
      <t xml:space="preserve"> </t>
    </r>
    <r>
      <rPr>
        <b/>
        <sz val="9"/>
        <rFont val="Arial CE"/>
        <family val="0"/>
      </rPr>
      <t>o.p.s., Stoliňská 920/41,193 00 Praha 9</t>
    </r>
  </si>
  <si>
    <t>Tuzemské rekondiční pobyty ČČK pro zdravotně postižené děti (Mentální postižení,Epilepsie,Enurézy)</t>
  </si>
  <si>
    <t>Rekondiční  a edukační pobyty  pro děti a mládeže DS a s metodickým seminářem pro jejich rodiče - 2015</t>
  </si>
  <si>
    <t>Celkem</t>
  </si>
  <si>
    <t>Přidělená dotace na rok 2015</t>
  </si>
  <si>
    <t>Přidělená dotace na projekt</t>
  </si>
  <si>
    <t>Přidělená dotace celkem za subjekt</t>
  </si>
  <si>
    <t>Cesta domů, z.ú.,Bubenská 421/3,170 00 Praha 7</t>
  </si>
  <si>
    <t xml:space="preserve">Celkem: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</si>
</sst>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84">
    <font>
      <sz val="10"/>
      <name val="Arial"/>
      <family val="0"/>
    </font>
    <font>
      <sz val="9"/>
      <name val="Arial CE"/>
      <family val="2"/>
    </font>
    <font>
      <sz val="9"/>
      <name val="Arial"/>
      <family val="2"/>
    </font>
    <font>
      <sz val="8"/>
      <name val="Arial"/>
      <family val="2"/>
    </font>
    <font>
      <sz val="9"/>
      <color indexed="12"/>
      <name val="Arial CE"/>
      <family val="2"/>
    </font>
    <font>
      <b/>
      <sz val="8"/>
      <name val="Arial"/>
      <family val="2"/>
    </font>
    <font>
      <sz val="8"/>
      <name val="Arial CE"/>
      <family val="2"/>
    </font>
    <font>
      <b/>
      <sz val="8"/>
      <name val="Arial CE"/>
      <family val="0"/>
    </font>
    <font>
      <sz val="9"/>
      <color indexed="60"/>
      <name val="Arial CE"/>
      <family val="0"/>
    </font>
    <font>
      <b/>
      <i/>
      <sz val="8"/>
      <name val="Arial CE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sz val="7"/>
      <name val="Arial CE"/>
      <family val="2"/>
    </font>
    <font>
      <b/>
      <sz val="7"/>
      <name val="Arial CE"/>
      <family val="0"/>
    </font>
    <font>
      <sz val="7"/>
      <name val="Arial"/>
      <family val="2"/>
    </font>
    <font>
      <i/>
      <sz val="8"/>
      <name val="Arial CE"/>
      <family val="2"/>
    </font>
    <font>
      <sz val="8"/>
      <color indexed="10"/>
      <name val="Arial CE"/>
      <family val="0"/>
    </font>
    <font>
      <b/>
      <sz val="8"/>
      <color indexed="10"/>
      <name val="Arial CE"/>
      <family val="0"/>
    </font>
    <font>
      <sz val="8"/>
      <color indexed="12"/>
      <name val="Arial CE"/>
      <family val="2"/>
    </font>
    <font>
      <b/>
      <sz val="8"/>
      <color indexed="12"/>
      <name val="Arial CE"/>
      <family val="0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9"/>
      <color indexed="10"/>
      <name val="Arial CE"/>
      <family val="0"/>
    </font>
    <font>
      <b/>
      <sz val="9"/>
      <name val="Arial CE"/>
      <family val="0"/>
    </font>
    <font>
      <b/>
      <sz val="9"/>
      <color indexed="12"/>
      <name val="Arial CE"/>
      <family val="0"/>
    </font>
    <font>
      <b/>
      <sz val="9"/>
      <color indexed="10"/>
      <name val="Arial CE"/>
      <family val="0"/>
    </font>
    <font>
      <sz val="9"/>
      <color indexed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sz val="16"/>
      <color indexed="12"/>
      <name val="Arial"/>
      <family val="2"/>
    </font>
    <font>
      <b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sz val="8"/>
      <color rgb="FF0000FF"/>
      <name val="Arial CE"/>
      <family val="2"/>
    </font>
    <font>
      <b/>
      <sz val="8"/>
      <color rgb="FFFF0000"/>
      <name val="Arial CE"/>
      <family val="2"/>
    </font>
    <font>
      <b/>
      <sz val="8"/>
      <color rgb="FF0000FF"/>
      <name val="Arial CE"/>
      <family val="0"/>
    </font>
    <font>
      <b/>
      <sz val="8"/>
      <color rgb="FFFF0000"/>
      <name val="Arial"/>
      <family val="2"/>
    </font>
    <font>
      <sz val="9"/>
      <color rgb="FF0000FF"/>
      <name val="Arial CE"/>
      <family val="0"/>
    </font>
    <font>
      <b/>
      <sz val="9"/>
      <color rgb="FFFF0000"/>
      <name val="Arial CE"/>
      <family val="0"/>
    </font>
    <font>
      <b/>
      <sz val="9"/>
      <color rgb="FF0000FF"/>
      <name val="Arial CE"/>
      <family val="0"/>
    </font>
    <font>
      <sz val="9"/>
      <color rgb="FF0000FF"/>
      <name val="Arial"/>
      <family val="2"/>
    </font>
    <font>
      <b/>
      <sz val="9"/>
      <color rgb="FFFF0000"/>
      <name val="Arial"/>
      <family val="2"/>
    </font>
    <font>
      <b/>
      <sz val="9"/>
      <color rgb="FF0000FF"/>
      <name val="Arial"/>
      <family val="2"/>
    </font>
    <font>
      <b/>
      <sz val="14"/>
      <color rgb="FF0000FF"/>
      <name val="Arial"/>
      <family val="2"/>
    </font>
    <font>
      <b/>
      <sz val="16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right" vertical="center" textRotation="90"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7" fillId="0" borderId="12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 horizontal="centerContinuous" wrapText="1"/>
    </xf>
    <xf numFmtId="0" fontId="9" fillId="0" borderId="0" xfId="0" applyFont="1" applyFill="1" applyAlignment="1">
      <alignment horizontal="centerContinuous"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horizontal="centerContinuous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6" fillId="0" borderId="15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5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15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49" fontId="15" fillId="0" borderId="0" xfId="0" applyNumberFormat="1" applyFont="1" applyFill="1" applyAlignment="1">
      <alignment horizontal="centerContinuous" vertical="center"/>
    </xf>
    <xf numFmtId="49" fontId="15" fillId="0" borderId="0" xfId="0" applyNumberFormat="1" applyFont="1" applyFill="1" applyAlignment="1">
      <alignment horizontal="centerContinuous" wrapText="1"/>
    </xf>
    <xf numFmtId="49" fontId="15" fillId="0" borderId="0" xfId="0" applyNumberFormat="1" applyFont="1" applyFill="1" applyAlignment="1">
      <alignment horizontal="centerContinuous" vertical="top" wrapText="1"/>
    </xf>
    <xf numFmtId="49" fontId="15" fillId="0" borderId="0" xfId="0" applyNumberFormat="1" applyFont="1" applyFill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wrapText="1"/>
    </xf>
    <xf numFmtId="49" fontId="16" fillId="0" borderId="12" xfId="0" applyNumberFormat="1" applyFont="1" applyFill="1" applyBorder="1" applyAlignment="1">
      <alignment wrapText="1"/>
    </xf>
    <xf numFmtId="49" fontId="15" fillId="0" borderId="11" xfId="0" applyNumberFormat="1" applyFont="1" applyFill="1" applyBorder="1" applyAlignment="1">
      <alignment wrapText="1"/>
    </xf>
    <xf numFmtId="49" fontId="16" fillId="0" borderId="11" xfId="0" applyNumberFormat="1" applyFont="1" applyFill="1" applyBorder="1" applyAlignment="1">
      <alignment wrapText="1"/>
    </xf>
    <xf numFmtId="49" fontId="15" fillId="0" borderId="11" xfId="0" applyNumberFormat="1" applyFont="1" applyFill="1" applyBorder="1" applyAlignment="1">
      <alignment/>
    </xf>
    <xf numFmtId="49" fontId="16" fillId="0" borderId="11" xfId="0" applyNumberFormat="1" applyFont="1" applyFill="1" applyBorder="1" applyAlignment="1">
      <alignment/>
    </xf>
    <xf numFmtId="49" fontId="17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Continuous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Continuous" vertical="top" wrapText="1"/>
    </xf>
    <xf numFmtId="0" fontId="18" fillId="0" borderId="0" xfId="0" applyFont="1" applyFill="1" applyBorder="1" applyAlignment="1">
      <alignment horizontal="centerContinuous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0" fontId="70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>
      <alignment wrapText="1"/>
    </xf>
    <xf numFmtId="3" fontId="21" fillId="0" borderId="0" xfId="0" applyNumberFormat="1" applyFont="1" applyFill="1" applyAlignment="1">
      <alignment wrapText="1"/>
    </xf>
    <xf numFmtId="0" fontId="21" fillId="0" borderId="0" xfId="0" applyFont="1" applyFill="1" applyAlignment="1">
      <alignment horizontal="center"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 horizontal="center"/>
    </xf>
    <xf numFmtId="3" fontId="72" fillId="0" borderId="0" xfId="0" applyNumberFormat="1" applyFont="1" applyFill="1" applyAlignment="1">
      <alignment/>
    </xf>
    <xf numFmtId="0" fontId="72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3" fontId="7" fillId="0" borderId="10" xfId="0" applyNumberFormat="1" applyFont="1" applyFill="1" applyBorder="1" applyAlignment="1">
      <alignment horizontal="center" vertical="center" textRotation="90" wrapText="1"/>
    </xf>
    <xf numFmtId="3" fontId="22" fillId="0" borderId="10" xfId="0" applyNumberFormat="1" applyFont="1" applyFill="1" applyBorder="1" applyAlignment="1">
      <alignment horizontal="center" vertical="center" textRotation="90" wrapText="1"/>
    </xf>
    <xf numFmtId="3" fontId="22" fillId="0" borderId="17" xfId="0" applyNumberFormat="1" applyFont="1" applyFill="1" applyBorder="1" applyAlignment="1">
      <alignment horizontal="center" vertical="center" textRotation="90" wrapText="1"/>
    </xf>
    <xf numFmtId="0" fontId="22" fillId="0" borderId="13" xfId="0" applyFont="1" applyFill="1" applyBorder="1" applyAlignment="1">
      <alignment horizontal="center" vertical="center" textRotation="90" wrapText="1"/>
    </xf>
    <xf numFmtId="0" fontId="74" fillId="0" borderId="10" xfId="0" applyFont="1" applyFill="1" applyBorder="1" applyAlignment="1">
      <alignment horizontal="center" vertical="center" textRotation="90" wrapText="1"/>
    </xf>
    <xf numFmtId="0" fontId="73" fillId="0" borderId="10" xfId="0" applyFont="1" applyFill="1" applyBorder="1" applyAlignment="1">
      <alignment horizontal="center" vertical="center" textRotation="90" wrapText="1"/>
    </xf>
    <xf numFmtId="3" fontId="74" fillId="0" borderId="18" xfId="0" applyNumberFormat="1" applyFont="1" applyFill="1" applyBorder="1" applyAlignment="1">
      <alignment horizontal="center" vertical="center" textRotation="90" wrapText="1"/>
    </xf>
    <xf numFmtId="3" fontId="74" fillId="0" borderId="19" xfId="0" applyNumberFormat="1" applyFont="1" applyFill="1" applyBorder="1" applyAlignment="1">
      <alignment horizontal="center" vertical="center" textRotation="90" wrapText="1"/>
    </xf>
    <xf numFmtId="0" fontId="19" fillId="0" borderId="20" xfId="0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wrapText="1"/>
    </xf>
    <xf numFmtId="0" fontId="22" fillId="0" borderId="20" xfId="0" applyFont="1" applyFill="1" applyBorder="1" applyAlignment="1">
      <alignment horizontal="center" wrapText="1"/>
    </xf>
    <xf numFmtId="0" fontId="21" fillId="0" borderId="20" xfId="0" applyFont="1" applyFill="1" applyBorder="1" applyAlignment="1">
      <alignment horizontal="center" wrapText="1"/>
    </xf>
    <xf numFmtId="0" fontId="21" fillId="0" borderId="21" xfId="0" applyFont="1" applyFill="1" applyBorder="1" applyAlignment="1">
      <alignment horizontal="center" wrapText="1"/>
    </xf>
    <xf numFmtId="0" fontId="22" fillId="0" borderId="21" xfId="0" applyFont="1" applyFill="1" applyBorder="1" applyAlignment="1">
      <alignment horizontal="center" wrapText="1"/>
    </xf>
    <xf numFmtId="0" fontId="19" fillId="0" borderId="21" xfId="0" applyFont="1" applyFill="1" applyBorder="1" applyAlignment="1">
      <alignment horizontal="center" wrapText="1"/>
    </xf>
    <xf numFmtId="0" fontId="20" fillId="0" borderId="21" xfId="0" applyFont="1" applyFill="1" applyBorder="1" applyAlignment="1">
      <alignment horizontal="center" wrapText="1"/>
    </xf>
    <xf numFmtId="0" fontId="22" fillId="0" borderId="22" xfId="0" applyFont="1" applyFill="1" applyBorder="1" applyAlignment="1">
      <alignment horizontal="center" wrapText="1"/>
    </xf>
    <xf numFmtId="3" fontId="3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0" fontId="71" fillId="0" borderId="0" xfId="0" applyFont="1" applyFill="1" applyAlignment="1">
      <alignment/>
    </xf>
    <xf numFmtId="0" fontId="75" fillId="0" borderId="0" xfId="0" applyFont="1" applyFill="1" applyAlignment="1">
      <alignment horizontal="center"/>
    </xf>
    <xf numFmtId="3" fontId="71" fillId="0" borderId="0" xfId="0" applyNumberFormat="1" applyFont="1" applyFill="1" applyAlignment="1">
      <alignment/>
    </xf>
    <xf numFmtId="0" fontId="71" fillId="0" borderId="0" xfId="0" applyFont="1" applyFill="1" applyAlignment="1">
      <alignment horizontal="center"/>
    </xf>
    <xf numFmtId="0" fontId="7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wrapText="1"/>
    </xf>
    <xf numFmtId="3" fontId="1" fillId="0" borderId="12" xfId="0" applyNumberFormat="1" applyFont="1" applyFill="1" applyBorder="1" applyAlignment="1">
      <alignment wrapText="1"/>
    </xf>
    <xf numFmtId="3" fontId="4" fillId="0" borderId="12" xfId="0" applyNumberFormat="1" applyFont="1" applyFill="1" applyBorder="1" applyAlignment="1">
      <alignment wrapText="1"/>
    </xf>
    <xf numFmtId="0" fontId="76" fillId="0" borderId="12" xfId="0" applyFont="1" applyFill="1" applyBorder="1" applyAlignment="1">
      <alignment/>
    </xf>
    <xf numFmtId="0" fontId="77" fillId="0" borderId="20" xfId="0" applyFont="1" applyFill="1" applyBorder="1" applyAlignment="1">
      <alignment horizontal="center" wrapText="1"/>
    </xf>
    <xf numFmtId="3" fontId="76" fillId="0" borderId="20" xfId="0" applyNumberFormat="1" applyFont="1" applyFill="1" applyBorder="1" applyAlignment="1">
      <alignment/>
    </xf>
    <xf numFmtId="0" fontId="26" fillId="0" borderId="12" xfId="0" applyFont="1" applyFill="1" applyBorder="1" applyAlignment="1">
      <alignment wrapText="1"/>
    </xf>
    <xf numFmtId="4" fontId="26" fillId="0" borderId="12" xfId="0" applyNumberFormat="1" applyFont="1" applyFill="1" applyBorder="1" applyAlignment="1">
      <alignment wrapText="1"/>
    </xf>
    <xf numFmtId="3" fontId="26" fillId="0" borderId="12" xfId="0" applyNumberFormat="1" applyFont="1" applyFill="1" applyBorder="1" applyAlignment="1">
      <alignment wrapText="1"/>
    </xf>
    <xf numFmtId="3" fontId="27" fillId="0" borderId="12" xfId="0" applyNumberFormat="1" applyFont="1" applyFill="1" applyBorder="1" applyAlignment="1">
      <alignment wrapText="1"/>
    </xf>
    <xf numFmtId="0" fontId="78" fillId="0" borderId="12" xfId="0" applyFont="1" applyFill="1" applyBorder="1" applyAlignment="1">
      <alignment/>
    </xf>
    <xf numFmtId="3" fontId="78" fillId="0" borderId="20" xfId="0" applyNumberFormat="1" applyFont="1" applyFill="1" applyBorder="1" applyAlignment="1">
      <alignment/>
    </xf>
    <xf numFmtId="0" fontId="76" fillId="0" borderId="12" xfId="0" applyFont="1" applyFill="1" applyBorder="1" applyAlignment="1">
      <alignment wrapText="1"/>
    </xf>
    <xf numFmtId="0" fontId="77" fillId="0" borderId="12" xfId="0" applyFont="1" applyFill="1" applyBorder="1" applyAlignment="1">
      <alignment horizontal="center" wrapText="1"/>
    </xf>
    <xf numFmtId="3" fontId="76" fillId="0" borderId="20" xfId="0" applyNumberFormat="1" applyFont="1" applyFill="1" applyBorder="1" applyAlignment="1">
      <alignment wrapText="1"/>
    </xf>
    <xf numFmtId="0" fontId="78" fillId="0" borderId="12" xfId="0" applyFont="1" applyFill="1" applyBorder="1" applyAlignment="1">
      <alignment wrapText="1"/>
    </xf>
    <xf numFmtId="3" fontId="78" fillId="0" borderId="20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3" fontId="1" fillId="0" borderId="11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 wrapText="1"/>
    </xf>
    <xf numFmtId="0" fontId="76" fillId="0" borderId="11" xfId="0" applyFont="1" applyFill="1" applyBorder="1" applyAlignment="1">
      <alignment wrapText="1"/>
    </xf>
    <xf numFmtId="0" fontId="77" fillId="0" borderId="21" xfId="0" applyFont="1" applyFill="1" applyBorder="1" applyAlignment="1">
      <alignment horizontal="center" wrapText="1"/>
    </xf>
    <xf numFmtId="3" fontId="76" fillId="0" borderId="21" xfId="0" applyNumberFormat="1" applyFont="1" applyFill="1" applyBorder="1" applyAlignment="1">
      <alignment wrapText="1"/>
    </xf>
    <xf numFmtId="0" fontId="76" fillId="0" borderId="11" xfId="0" applyFont="1" applyFill="1" applyBorder="1" applyAlignment="1">
      <alignment/>
    </xf>
    <xf numFmtId="0" fontId="77" fillId="0" borderId="21" xfId="0" applyFont="1" applyFill="1" applyBorder="1" applyAlignment="1">
      <alignment horizontal="center"/>
    </xf>
    <xf numFmtId="3" fontId="76" fillId="0" borderId="21" xfId="0" applyNumberFormat="1" applyFont="1" applyFill="1" applyBorder="1" applyAlignment="1">
      <alignment/>
    </xf>
    <xf numFmtId="3" fontId="76" fillId="0" borderId="20" xfId="0" applyNumberFormat="1" applyFont="1" applyFill="1" applyBorder="1" applyAlignment="1">
      <alignment/>
    </xf>
    <xf numFmtId="0" fontId="26" fillId="0" borderId="11" xfId="0" applyFont="1" applyFill="1" applyBorder="1" applyAlignment="1">
      <alignment wrapText="1"/>
    </xf>
    <xf numFmtId="3" fontId="26" fillId="0" borderId="11" xfId="0" applyNumberFormat="1" applyFont="1" applyFill="1" applyBorder="1" applyAlignment="1">
      <alignment wrapText="1"/>
    </xf>
    <xf numFmtId="3" fontId="27" fillId="0" borderId="11" xfId="0" applyNumberFormat="1" applyFont="1" applyFill="1" applyBorder="1" applyAlignment="1">
      <alignment wrapText="1"/>
    </xf>
    <xf numFmtId="0" fontId="78" fillId="0" borderId="11" xfId="0" applyFont="1" applyFill="1" applyBorder="1" applyAlignment="1">
      <alignment/>
    </xf>
    <xf numFmtId="0" fontId="77" fillId="0" borderId="21" xfId="0" applyFont="1" applyFill="1" applyBorder="1" applyAlignment="1">
      <alignment horizontal="center"/>
    </xf>
    <xf numFmtId="3" fontId="78" fillId="0" borderId="21" xfId="0" applyNumberFormat="1" applyFont="1" applyFill="1" applyBorder="1" applyAlignment="1">
      <alignment/>
    </xf>
    <xf numFmtId="0" fontId="76" fillId="0" borderId="11" xfId="0" applyFont="1" applyFill="1" applyBorder="1" applyAlignment="1">
      <alignment/>
    </xf>
    <xf numFmtId="3" fontId="76" fillId="0" borderId="2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wrapText="1"/>
    </xf>
    <xf numFmtId="4" fontId="26" fillId="0" borderId="11" xfId="0" applyNumberFormat="1" applyFont="1" applyFill="1" applyBorder="1" applyAlignment="1">
      <alignment wrapText="1"/>
    </xf>
    <xf numFmtId="0" fontId="78" fillId="0" borderId="11" xfId="0" applyFont="1" applyFill="1" applyBorder="1" applyAlignment="1">
      <alignment wrapText="1"/>
    </xf>
    <xf numFmtId="3" fontId="78" fillId="0" borderId="21" xfId="0" applyNumberFormat="1" applyFont="1" applyFill="1" applyBorder="1" applyAlignment="1">
      <alignment wrapText="1"/>
    </xf>
    <xf numFmtId="3" fontId="1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26" fillId="0" borderId="11" xfId="0" applyNumberFormat="1" applyFont="1" applyFill="1" applyBorder="1" applyAlignment="1">
      <alignment/>
    </xf>
    <xf numFmtId="3" fontId="27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3" fontId="1" fillId="0" borderId="11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 wrapText="1"/>
    </xf>
    <xf numFmtId="0" fontId="76" fillId="0" borderId="11" xfId="0" applyFont="1" applyFill="1" applyBorder="1" applyAlignment="1">
      <alignment wrapText="1"/>
    </xf>
    <xf numFmtId="3" fontId="76" fillId="0" borderId="21" xfId="0" applyNumberFormat="1" applyFont="1" applyFill="1" applyBorder="1" applyAlignment="1">
      <alignment wrapText="1"/>
    </xf>
    <xf numFmtId="0" fontId="77" fillId="0" borderId="21" xfId="0" applyFont="1" applyFill="1" applyBorder="1" applyAlignment="1">
      <alignment horizontal="center" wrapText="1"/>
    </xf>
    <xf numFmtId="0" fontId="26" fillId="0" borderId="16" xfId="0" applyFont="1" applyFill="1" applyBorder="1" applyAlignment="1">
      <alignment wrapText="1"/>
    </xf>
    <xf numFmtId="3" fontId="26" fillId="0" borderId="16" xfId="0" applyNumberFormat="1" applyFont="1" applyFill="1" applyBorder="1" applyAlignment="1">
      <alignment/>
    </xf>
    <xf numFmtId="3" fontId="27" fillId="0" borderId="16" xfId="0" applyNumberFormat="1" applyFont="1" applyFill="1" applyBorder="1" applyAlignment="1">
      <alignment/>
    </xf>
    <xf numFmtId="0" fontId="78" fillId="0" borderId="16" xfId="0" applyFont="1" applyFill="1" applyBorder="1" applyAlignment="1">
      <alignment wrapText="1"/>
    </xf>
    <xf numFmtId="0" fontId="77" fillId="0" borderId="22" xfId="0" applyFont="1" applyFill="1" applyBorder="1" applyAlignment="1">
      <alignment horizontal="center" wrapText="1"/>
    </xf>
    <xf numFmtId="3" fontId="78" fillId="0" borderId="22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vertical="center" wrapText="1"/>
    </xf>
    <xf numFmtId="0" fontId="26" fillId="0" borderId="23" xfId="0" applyFont="1" applyFill="1" applyBorder="1" applyAlignment="1">
      <alignment wrapText="1"/>
    </xf>
    <xf numFmtId="49" fontId="16" fillId="0" borderId="23" xfId="0" applyNumberFormat="1" applyFont="1" applyFill="1" applyBorder="1" applyAlignment="1">
      <alignment/>
    </xf>
    <xf numFmtId="0" fontId="6" fillId="0" borderId="24" xfId="0" applyFont="1" applyFill="1" applyBorder="1" applyAlignment="1">
      <alignment wrapText="1"/>
    </xf>
    <xf numFmtId="0" fontId="76" fillId="0" borderId="12" xfId="0" applyFont="1" applyFill="1" applyBorder="1" applyAlignment="1">
      <alignment/>
    </xf>
    <xf numFmtId="0" fontId="77" fillId="0" borderId="2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wrapText="1"/>
    </xf>
    <xf numFmtId="0" fontId="77" fillId="0" borderId="11" xfId="0" applyFont="1" applyFill="1" applyBorder="1" applyAlignment="1">
      <alignment horizontal="center" wrapText="1"/>
    </xf>
    <xf numFmtId="3" fontId="78" fillId="0" borderId="11" xfId="0" applyNumberFormat="1" applyFont="1" applyFill="1" applyBorder="1" applyAlignment="1">
      <alignment wrapText="1"/>
    </xf>
    <xf numFmtId="0" fontId="74" fillId="0" borderId="19" xfId="0" applyFont="1" applyFill="1" applyBorder="1" applyAlignment="1">
      <alignment horizontal="center" vertical="center" textRotation="90" wrapText="1"/>
    </xf>
    <xf numFmtId="0" fontId="76" fillId="0" borderId="25" xfId="0" applyFont="1" applyFill="1" applyBorder="1" applyAlignment="1">
      <alignment horizontal="center"/>
    </xf>
    <xf numFmtId="0" fontId="76" fillId="0" borderId="25" xfId="0" applyFont="1" applyFill="1" applyBorder="1" applyAlignment="1">
      <alignment horizontal="center" wrapText="1"/>
    </xf>
    <xf numFmtId="0" fontId="76" fillId="0" borderId="25" xfId="0" applyFont="1" applyFill="1" applyBorder="1" applyAlignment="1">
      <alignment horizontal="center"/>
    </xf>
    <xf numFmtId="0" fontId="76" fillId="0" borderId="26" xfId="0" applyFont="1" applyFill="1" applyBorder="1" applyAlignment="1">
      <alignment horizontal="center" wrapText="1"/>
    </xf>
    <xf numFmtId="0" fontId="78" fillId="0" borderId="25" xfId="0" applyFont="1" applyFill="1" applyBorder="1" applyAlignment="1">
      <alignment horizontal="center" wrapText="1"/>
    </xf>
    <xf numFmtId="0" fontId="76" fillId="0" borderId="26" xfId="0" applyFont="1" applyFill="1" applyBorder="1" applyAlignment="1">
      <alignment horizontal="center"/>
    </xf>
    <xf numFmtId="0" fontId="76" fillId="0" borderId="26" xfId="0" applyFont="1" applyFill="1" applyBorder="1" applyAlignment="1">
      <alignment horizontal="center"/>
    </xf>
    <xf numFmtId="0" fontId="76" fillId="0" borderId="26" xfId="0" applyFont="1" applyFill="1" applyBorder="1" applyAlignment="1">
      <alignment horizontal="center" wrapText="1"/>
    </xf>
    <xf numFmtId="0" fontId="76" fillId="0" borderId="27" xfId="0" applyFont="1" applyFill="1" applyBorder="1" applyAlignment="1">
      <alignment horizontal="center" wrapText="1"/>
    </xf>
    <xf numFmtId="0" fontId="78" fillId="0" borderId="26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9" fontId="1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79" fillId="0" borderId="0" xfId="0" applyFont="1" applyFill="1" applyBorder="1" applyAlignment="1">
      <alignment/>
    </xf>
    <xf numFmtId="0" fontId="80" fillId="0" borderId="0" xfId="0" applyFont="1" applyFill="1" applyBorder="1" applyAlignment="1">
      <alignment horizontal="center"/>
    </xf>
    <xf numFmtId="3" fontId="79" fillId="0" borderId="0" xfId="0" applyNumberFormat="1" applyFont="1" applyFill="1" applyBorder="1" applyAlignment="1">
      <alignment/>
    </xf>
    <xf numFmtId="0" fontId="79" fillId="0" borderId="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wrapText="1"/>
    </xf>
    <xf numFmtId="0" fontId="77" fillId="0" borderId="11" xfId="0" applyFont="1" applyFill="1" applyBorder="1" applyAlignment="1">
      <alignment horizontal="center"/>
    </xf>
    <xf numFmtId="3" fontId="76" fillId="0" borderId="11" xfId="0" applyNumberFormat="1" applyFont="1" applyFill="1" applyBorder="1" applyAlignment="1">
      <alignment/>
    </xf>
    <xf numFmtId="0" fontId="76" fillId="0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49" fontId="1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/>
    </xf>
    <xf numFmtId="3" fontId="71" fillId="0" borderId="0" xfId="0" applyNumberFormat="1" applyFont="1" applyFill="1" applyBorder="1" applyAlignment="1">
      <alignment/>
    </xf>
    <xf numFmtId="0" fontId="1" fillId="0" borderId="16" xfId="0" applyFont="1" applyFill="1" applyBorder="1" applyAlignment="1">
      <alignment wrapText="1"/>
    </xf>
    <xf numFmtId="49" fontId="15" fillId="0" borderId="16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0" fontId="4" fillId="0" borderId="22" xfId="0" applyFont="1" applyFill="1" applyBorder="1" applyAlignment="1">
      <alignment horizontal="center" wrapText="1"/>
    </xf>
    <xf numFmtId="0" fontId="76" fillId="0" borderId="16" xfId="0" applyFont="1" applyFill="1" applyBorder="1" applyAlignment="1">
      <alignment wrapText="1"/>
    </xf>
    <xf numFmtId="0" fontId="76" fillId="0" borderId="2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15" fillId="0" borderId="10" xfId="0" applyNumberFormat="1" applyFont="1" applyFill="1" applyBorder="1" applyAlignment="1">
      <alignment/>
    </xf>
    <xf numFmtId="3" fontId="26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 wrapText="1"/>
    </xf>
    <xf numFmtId="0" fontId="76" fillId="0" borderId="10" xfId="0" applyFont="1" applyFill="1" applyBorder="1" applyAlignment="1">
      <alignment wrapText="1"/>
    </xf>
    <xf numFmtId="0" fontId="77" fillId="0" borderId="17" xfId="0" applyFont="1" applyFill="1" applyBorder="1" applyAlignment="1">
      <alignment horizontal="center" wrapText="1"/>
    </xf>
    <xf numFmtId="3" fontId="78" fillId="0" borderId="17" xfId="0" applyNumberFormat="1" applyFont="1" applyFill="1" applyBorder="1" applyAlignment="1">
      <alignment wrapText="1"/>
    </xf>
    <xf numFmtId="0" fontId="76" fillId="0" borderId="18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49" fontId="16" fillId="0" borderId="23" xfId="0" applyNumberFormat="1" applyFont="1" applyFill="1" applyBorder="1" applyAlignment="1">
      <alignment wrapText="1"/>
    </xf>
    <xf numFmtId="3" fontId="26" fillId="0" borderId="23" xfId="0" applyNumberFormat="1" applyFont="1" applyFill="1" applyBorder="1" applyAlignment="1">
      <alignment wrapText="1"/>
    </xf>
    <xf numFmtId="3" fontId="27" fillId="0" borderId="23" xfId="0" applyNumberFormat="1" applyFont="1" applyFill="1" applyBorder="1" applyAlignment="1">
      <alignment wrapText="1"/>
    </xf>
    <xf numFmtId="0" fontId="22" fillId="0" borderId="29" xfId="0" applyFont="1" applyFill="1" applyBorder="1" applyAlignment="1">
      <alignment horizontal="center" wrapText="1"/>
    </xf>
    <xf numFmtId="0" fontId="78" fillId="0" borderId="23" xfId="0" applyFont="1" applyFill="1" applyBorder="1" applyAlignment="1">
      <alignment wrapText="1"/>
    </xf>
    <xf numFmtId="0" fontId="77" fillId="0" borderId="29" xfId="0" applyFont="1" applyFill="1" applyBorder="1" applyAlignment="1">
      <alignment horizontal="center" wrapText="1"/>
    </xf>
    <xf numFmtId="3" fontId="78" fillId="0" borderId="29" xfId="0" applyNumberFormat="1" applyFont="1" applyFill="1" applyBorder="1" applyAlignment="1">
      <alignment wrapText="1"/>
    </xf>
    <xf numFmtId="0" fontId="3" fillId="0" borderId="2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49" fontId="17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3" fontId="29" fillId="0" borderId="12" xfId="0" applyNumberFormat="1" applyFont="1" applyFill="1" applyBorder="1" applyAlignment="1">
      <alignment/>
    </xf>
    <xf numFmtId="0" fontId="29" fillId="0" borderId="12" xfId="0" applyFont="1" applyFill="1" applyBorder="1" applyAlignment="1">
      <alignment horizontal="center"/>
    </xf>
    <xf numFmtId="0" fontId="79" fillId="0" borderId="12" xfId="0" applyFont="1" applyFill="1" applyBorder="1" applyAlignment="1">
      <alignment/>
    </xf>
    <xf numFmtId="0" fontId="80" fillId="0" borderId="12" xfId="0" applyFont="1" applyFill="1" applyBorder="1" applyAlignment="1">
      <alignment horizontal="center"/>
    </xf>
    <xf numFmtId="3" fontId="79" fillId="0" borderId="12" xfId="0" applyNumberFormat="1" applyFont="1" applyFill="1" applyBorder="1" applyAlignment="1">
      <alignment/>
    </xf>
    <xf numFmtId="0" fontId="79" fillId="0" borderId="25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49" fontId="16" fillId="0" borderId="10" xfId="0" applyNumberFormat="1" applyFont="1" applyFill="1" applyBorder="1" applyAlignment="1">
      <alignment wrapText="1"/>
    </xf>
    <xf numFmtId="3" fontId="27" fillId="0" borderId="10" xfId="0" applyNumberFormat="1" applyFont="1" applyFill="1" applyBorder="1" applyAlignment="1">
      <alignment wrapText="1"/>
    </xf>
    <xf numFmtId="0" fontId="22" fillId="0" borderId="17" xfId="0" applyFont="1" applyFill="1" applyBorder="1" applyAlignment="1">
      <alignment horizontal="center" wrapText="1"/>
    </xf>
    <xf numFmtId="0" fontId="78" fillId="0" borderId="10" xfId="0" applyFont="1" applyFill="1" applyBorder="1" applyAlignment="1">
      <alignment wrapText="1"/>
    </xf>
    <xf numFmtId="3" fontId="78" fillId="0" borderId="11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3" fillId="0" borderId="23" xfId="0" applyFont="1" applyFill="1" applyBorder="1" applyAlignment="1">
      <alignment horizontal="right"/>
    </xf>
    <xf numFmtId="0" fontId="2" fillId="0" borderId="23" xfId="0" applyFont="1" applyFill="1" applyBorder="1" applyAlignment="1">
      <alignment/>
    </xf>
    <xf numFmtId="49" fontId="17" fillId="0" borderId="23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/>
    </xf>
    <xf numFmtId="3" fontId="29" fillId="0" borderId="23" xfId="0" applyNumberFormat="1" applyFont="1" applyFill="1" applyBorder="1" applyAlignment="1">
      <alignment/>
    </xf>
    <xf numFmtId="0" fontId="29" fillId="0" borderId="23" xfId="0" applyFont="1" applyFill="1" applyBorder="1" applyAlignment="1">
      <alignment horizontal="center"/>
    </xf>
    <xf numFmtId="0" fontId="79" fillId="0" borderId="23" xfId="0" applyFont="1" applyFill="1" applyBorder="1" applyAlignment="1">
      <alignment/>
    </xf>
    <xf numFmtId="0" fontId="80" fillId="0" borderId="23" xfId="0" applyFont="1" applyFill="1" applyBorder="1" applyAlignment="1">
      <alignment horizontal="center"/>
    </xf>
    <xf numFmtId="3" fontId="79" fillId="0" borderId="23" xfId="0" applyNumberFormat="1" applyFont="1" applyFill="1" applyBorder="1" applyAlignment="1">
      <alignment/>
    </xf>
    <xf numFmtId="0" fontId="79" fillId="0" borderId="30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49" fontId="1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 horizontal="center"/>
    </xf>
    <xf numFmtId="0" fontId="79" fillId="0" borderId="10" xfId="0" applyFont="1" applyFill="1" applyBorder="1" applyAlignment="1">
      <alignment/>
    </xf>
    <xf numFmtId="0" fontId="80" fillId="0" borderId="10" xfId="0" applyFont="1" applyFill="1" applyBorder="1" applyAlignment="1">
      <alignment horizontal="center"/>
    </xf>
    <xf numFmtId="3" fontId="81" fillId="0" borderId="10" xfId="0" applyNumberFormat="1" applyFont="1" applyFill="1" applyBorder="1" applyAlignment="1">
      <alignment/>
    </xf>
    <xf numFmtId="0" fontId="79" fillId="0" borderId="18" xfId="0" applyFont="1" applyFill="1" applyBorder="1" applyAlignment="1">
      <alignment horizontal="center"/>
    </xf>
    <xf numFmtId="3" fontId="76" fillId="0" borderId="11" xfId="0" applyNumberFormat="1" applyFont="1" applyFill="1" applyBorder="1" applyAlignment="1">
      <alignment wrapText="1"/>
    </xf>
    <xf numFmtId="0" fontId="76" fillId="0" borderId="11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3" fontId="26" fillId="0" borderId="23" xfId="0" applyNumberFormat="1" applyFont="1" applyFill="1" applyBorder="1" applyAlignment="1">
      <alignment/>
    </xf>
    <xf numFmtId="3" fontId="27" fillId="0" borderId="23" xfId="0" applyNumberFormat="1" applyFont="1" applyFill="1" applyBorder="1" applyAlignment="1">
      <alignment/>
    </xf>
    <xf numFmtId="0" fontId="22" fillId="0" borderId="23" xfId="0" applyFont="1" applyFill="1" applyBorder="1" applyAlignment="1">
      <alignment horizontal="center" wrapText="1"/>
    </xf>
    <xf numFmtId="0" fontId="77" fillId="0" borderId="23" xfId="0" applyFont="1" applyFill="1" applyBorder="1" applyAlignment="1">
      <alignment horizontal="center" wrapText="1"/>
    </xf>
    <xf numFmtId="3" fontId="78" fillId="0" borderId="23" xfId="0" applyNumberFormat="1" applyFont="1" applyFill="1" applyBorder="1" applyAlignment="1">
      <alignment wrapText="1"/>
    </xf>
    <xf numFmtId="0" fontId="76" fillId="0" borderId="30" xfId="0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/>
    </xf>
    <xf numFmtId="3" fontId="27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center" wrapText="1"/>
    </xf>
    <xf numFmtId="0" fontId="77" fillId="0" borderId="10" xfId="0" applyFont="1" applyFill="1" applyBorder="1" applyAlignment="1">
      <alignment horizontal="center" wrapText="1"/>
    </xf>
    <xf numFmtId="3" fontId="78" fillId="0" borderId="10" xfId="0" applyNumberFormat="1" applyFont="1" applyFill="1" applyBorder="1" applyAlignment="1">
      <alignment wrapText="1"/>
    </xf>
    <xf numFmtId="0" fontId="30" fillId="0" borderId="10" xfId="0" applyFont="1" applyFill="1" applyBorder="1" applyAlignment="1">
      <alignment/>
    </xf>
    <xf numFmtId="0" fontId="82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83" fillId="0" borderId="0" xfId="0" applyFont="1" applyFill="1" applyAlignment="1">
      <alignment horizontal="center" vertical="center"/>
    </xf>
    <xf numFmtId="3" fontId="1" fillId="0" borderId="10" xfId="0" applyNumberFormat="1" applyFont="1" applyFill="1" applyBorder="1" applyAlignment="1">
      <alignment wrapText="1"/>
    </xf>
    <xf numFmtId="3" fontId="2" fillId="0" borderId="12" xfId="0" applyNumberFormat="1" applyFont="1" applyFill="1" applyBorder="1" applyAlignment="1">
      <alignment/>
    </xf>
    <xf numFmtId="3" fontId="30" fillId="0" borderId="10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7"/>
  <sheetViews>
    <sheetView tabSelected="1" zoomScalePageLayoutView="0" workbookViewId="0" topLeftCell="A235">
      <selection activeCell="G250" sqref="G250"/>
    </sheetView>
  </sheetViews>
  <sheetFormatPr defaultColWidth="9.140625" defaultRowHeight="12.75"/>
  <cols>
    <col min="1" max="1" width="3.421875" style="41" customWidth="1"/>
    <col min="2" max="2" width="4.00390625" style="41" customWidth="1"/>
    <col min="3" max="3" width="3.28125" style="42" hidden="1" customWidth="1"/>
    <col min="4" max="4" width="4.421875" style="42" hidden="1" customWidth="1"/>
    <col min="5" max="5" width="4.421875" style="42" customWidth="1"/>
    <col min="6" max="6" width="4.421875" style="20" customWidth="1"/>
    <col min="7" max="7" width="32.28125" style="48" customWidth="1"/>
    <col min="8" max="8" width="7.57421875" style="63" customWidth="1"/>
    <col min="9" max="9" width="35.421875" style="69" customWidth="1"/>
    <col min="10" max="10" width="9.7109375" style="103" customWidth="1"/>
    <col min="11" max="11" width="11.28125" style="104" hidden="1" customWidth="1"/>
    <col min="12" max="12" width="9.8515625" style="104" hidden="1" customWidth="1"/>
    <col min="13" max="13" width="9.140625" style="105" customWidth="1"/>
    <col min="14" max="14" width="3.7109375" style="106" customWidth="1"/>
    <col min="15" max="15" width="4.140625" style="107" customWidth="1"/>
    <col min="16" max="16" width="9.57421875" style="108" customWidth="1"/>
    <col min="17" max="17" width="10.00390625" style="108" customWidth="1"/>
    <col min="18" max="18" width="3.7109375" style="109" customWidth="1"/>
    <col min="19" max="16384" width="9.140625" style="1" customWidth="1"/>
  </cols>
  <sheetData>
    <row r="1" spans="1:18" s="43" customFormat="1" ht="25.5" customHeight="1">
      <c r="A1" s="315" t="s">
        <v>323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</row>
    <row r="2" spans="1:18" s="44" customFormat="1" ht="28.5" customHeight="1">
      <c r="A2" s="324" t="s">
        <v>333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74"/>
      <c r="R2" s="75"/>
    </row>
    <row r="3" spans="1:18" s="45" customFormat="1" ht="16.5" customHeight="1">
      <c r="A3" s="321" t="s">
        <v>317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</row>
    <row r="4" spans="1:18" s="45" customFormat="1" ht="48" customHeight="1">
      <c r="A4" s="316" t="s">
        <v>318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7"/>
      <c r="R4" s="317"/>
    </row>
    <row r="5" spans="1:18" s="46" customFormat="1" ht="21" customHeight="1">
      <c r="A5" s="321" t="s">
        <v>319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</row>
    <row r="6" spans="1:18" s="45" customFormat="1" ht="47.25" customHeight="1">
      <c r="A6" s="318" t="s">
        <v>1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9"/>
      <c r="R6" s="319"/>
    </row>
    <row r="7" spans="1:18" s="45" customFormat="1" ht="18" customHeight="1">
      <c r="A7" s="321" t="s">
        <v>320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</row>
    <row r="8" spans="1:18" s="45" customFormat="1" ht="42.75" customHeight="1">
      <c r="A8" s="320" t="s">
        <v>321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19"/>
      <c r="R8" s="319"/>
    </row>
    <row r="9" spans="1:18" s="3" customFormat="1" ht="51" customHeight="1" hidden="1">
      <c r="A9" s="22"/>
      <c r="B9" s="22"/>
      <c r="C9" s="25" t="s">
        <v>1</v>
      </c>
      <c r="D9" s="26"/>
      <c r="E9" s="26"/>
      <c r="F9" s="12"/>
      <c r="G9" s="64"/>
      <c r="H9" s="53"/>
      <c r="I9" s="70"/>
      <c r="J9" s="76"/>
      <c r="K9" s="77"/>
      <c r="L9" s="77"/>
      <c r="M9" s="78"/>
      <c r="N9" s="79"/>
      <c r="O9" s="80"/>
      <c r="P9" s="81"/>
      <c r="Q9" s="81"/>
      <c r="R9" s="82"/>
    </row>
    <row r="10" spans="1:18" s="3" customFormat="1" ht="22.5" customHeight="1" hidden="1">
      <c r="A10" s="22"/>
      <c r="B10" s="22"/>
      <c r="C10" s="23"/>
      <c r="D10" s="24"/>
      <c r="E10" s="24"/>
      <c r="F10" s="11"/>
      <c r="G10" s="65" t="s">
        <v>327</v>
      </c>
      <c r="H10" s="52"/>
      <c r="I10" s="71"/>
      <c r="J10" s="83"/>
      <c r="K10" s="84"/>
      <c r="L10" s="84"/>
      <c r="M10" s="78"/>
      <c r="N10" s="79"/>
      <c r="O10" s="80"/>
      <c r="P10" s="81"/>
      <c r="Q10" s="81"/>
      <c r="R10" s="82"/>
    </row>
    <row r="11" spans="1:18" s="3" customFormat="1" ht="66.75" customHeight="1" hidden="1">
      <c r="A11" s="22"/>
      <c r="B11" s="22"/>
      <c r="C11" s="25" t="s">
        <v>2</v>
      </c>
      <c r="D11" s="26"/>
      <c r="E11" s="26"/>
      <c r="F11" s="13"/>
      <c r="G11" s="66"/>
      <c r="H11" s="54"/>
      <c r="I11" s="72"/>
      <c r="J11" s="76"/>
      <c r="K11" s="77"/>
      <c r="L11" s="77"/>
      <c r="M11" s="78"/>
      <c r="N11" s="79"/>
      <c r="O11" s="80"/>
      <c r="P11" s="81"/>
      <c r="Q11" s="81"/>
      <c r="R11" s="82"/>
    </row>
    <row r="12" spans="1:18" s="3" customFormat="1" ht="23.25" customHeight="1" hidden="1">
      <c r="A12" s="22"/>
      <c r="B12" s="22"/>
      <c r="C12" s="25"/>
      <c r="D12" s="26"/>
      <c r="E12" s="26"/>
      <c r="F12" s="13"/>
      <c r="G12" s="65" t="s">
        <v>3</v>
      </c>
      <c r="H12" s="54"/>
      <c r="I12" s="72"/>
      <c r="J12" s="76"/>
      <c r="K12" s="77"/>
      <c r="L12" s="77"/>
      <c r="M12" s="78"/>
      <c r="N12" s="79"/>
      <c r="O12" s="80"/>
      <c r="P12" s="81"/>
      <c r="Q12" s="81"/>
      <c r="R12" s="82"/>
    </row>
    <row r="13" spans="1:18" s="3" customFormat="1" ht="50.25" customHeight="1" hidden="1">
      <c r="A13" s="22"/>
      <c r="B13" s="27"/>
      <c r="C13" s="25" t="s">
        <v>4</v>
      </c>
      <c r="D13" s="26"/>
      <c r="E13" s="26"/>
      <c r="F13" s="12"/>
      <c r="G13" s="64"/>
      <c r="H13" s="53"/>
      <c r="I13" s="72"/>
      <c r="J13" s="76"/>
      <c r="K13" s="77"/>
      <c r="L13" s="77"/>
      <c r="M13" s="78"/>
      <c r="N13" s="79"/>
      <c r="O13" s="80"/>
      <c r="P13" s="81"/>
      <c r="Q13" s="81"/>
      <c r="R13" s="82"/>
    </row>
    <row r="14" spans="1:18" s="3" customFormat="1" ht="15" customHeight="1" thickBot="1">
      <c r="A14" s="22"/>
      <c r="B14" s="22"/>
      <c r="C14" s="28"/>
      <c r="D14" s="28"/>
      <c r="E14" s="28"/>
      <c r="F14" s="14"/>
      <c r="G14" s="67"/>
      <c r="H14" s="55"/>
      <c r="I14" s="71"/>
      <c r="J14" s="83"/>
      <c r="K14" s="84"/>
      <c r="L14" s="84"/>
      <c r="M14" s="78"/>
      <c r="N14" s="79"/>
      <c r="O14" s="80"/>
      <c r="P14" s="81"/>
      <c r="Q14" s="81"/>
      <c r="R14" s="82"/>
    </row>
    <row r="15" spans="1:18" s="4" customFormat="1" ht="88.5" customHeight="1" thickBot="1">
      <c r="A15" s="29" t="s">
        <v>5</v>
      </c>
      <c r="B15" s="30" t="s">
        <v>6</v>
      </c>
      <c r="C15" s="30" t="s">
        <v>7</v>
      </c>
      <c r="D15" s="30" t="s">
        <v>8</v>
      </c>
      <c r="E15" s="30"/>
      <c r="F15" s="15" t="s">
        <v>9</v>
      </c>
      <c r="G15" s="68" t="s">
        <v>10</v>
      </c>
      <c r="H15" s="56" t="s">
        <v>11</v>
      </c>
      <c r="I15" s="73" t="s">
        <v>12</v>
      </c>
      <c r="J15" s="85" t="s">
        <v>13</v>
      </c>
      <c r="K15" s="86" t="s">
        <v>14</v>
      </c>
      <c r="L15" s="87" t="s">
        <v>15</v>
      </c>
      <c r="M15" s="88" t="s">
        <v>316</v>
      </c>
      <c r="N15" s="89" t="s">
        <v>314</v>
      </c>
      <c r="O15" s="90" t="s">
        <v>315</v>
      </c>
      <c r="P15" s="91" t="s">
        <v>334</v>
      </c>
      <c r="Q15" s="92" t="s">
        <v>335</v>
      </c>
      <c r="R15" s="177" t="s">
        <v>325</v>
      </c>
    </row>
    <row r="16" spans="1:18" s="5" customFormat="1" ht="49.5" customHeight="1">
      <c r="A16" s="34">
        <v>1</v>
      </c>
      <c r="B16" s="32">
        <v>1</v>
      </c>
      <c r="C16" s="21"/>
      <c r="D16" s="21"/>
      <c r="E16" s="21"/>
      <c r="F16" s="21" t="s">
        <v>18</v>
      </c>
      <c r="G16" s="112" t="s">
        <v>229</v>
      </c>
      <c r="H16" s="57" t="s">
        <v>230</v>
      </c>
      <c r="I16" s="113" t="s">
        <v>231</v>
      </c>
      <c r="J16" s="114">
        <v>416358</v>
      </c>
      <c r="K16" s="115"/>
      <c r="L16" s="115"/>
      <c r="M16" s="93" t="s">
        <v>273</v>
      </c>
      <c r="N16" s="116"/>
      <c r="O16" s="117" t="s">
        <v>322</v>
      </c>
      <c r="P16" s="118">
        <v>0</v>
      </c>
      <c r="Q16" s="118"/>
      <c r="R16" s="178"/>
    </row>
    <row r="17" spans="1:18" s="5" customFormat="1" ht="35.25" customHeight="1">
      <c r="A17" s="34">
        <v>1</v>
      </c>
      <c r="B17" s="32"/>
      <c r="C17" s="21"/>
      <c r="D17" s="21"/>
      <c r="E17" s="21">
        <v>1</v>
      </c>
      <c r="F17" s="21"/>
      <c r="G17" s="119" t="s">
        <v>229</v>
      </c>
      <c r="H17" s="58" t="s">
        <v>230</v>
      </c>
      <c r="I17" s="120"/>
      <c r="J17" s="121"/>
      <c r="K17" s="122"/>
      <c r="L17" s="122"/>
      <c r="M17" s="94"/>
      <c r="N17" s="123"/>
      <c r="O17" s="117"/>
      <c r="P17" s="124"/>
      <c r="Q17" s="124">
        <f>SUM(P16)</f>
        <v>0</v>
      </c>
      <c r="R17" s="178"/>
    </row>
    <row r="18" spans="1:18" s="5" customFormat="1" ht="36">
      <c r="A18" s="34">
        <v>2</v>
      </c>
      <c r="B18" s="32">
        <v>2</v>
      </c>
      <c r="C18" s="21"/>
      <c r="D18" s="21"/>
      <c r="E18" s="21"/>
      <c r="F18" s="21" t="s">
        <v>16</v>
      </c>
      <c r="G18" s="112" t="s">
        <v>181</v>
      </c>
      <c r="H18" s="57" t="s">
        <v>17</v>
      </c>
      <c r="I18" s="113" t="s">
        <v>182</v>
      </c>
      <c r="J18" s="114">
        <v>189000</v>
      </c>
      <c r="K18" s="115">
        <v>0</v>
      </c>
      <c r="L18" s="115">
        <v>14000</v>
      </c>
      <c r="M18" s="95" t="s">
        <v>274</v>
      </c>
      <c r="N18" s="125">
        <v>18</v>
      </c>
      <c r="O18" s="126" t="s">
        <v>324</v>
      </c>
      <c r="P18" s="129">
        <v>100000</v>
      </c>
      <c r="Q18" s="127"/>
      <c r="R18" s="179">
        <v>70</v>
      </c>
    </row>
    <row r="19" spans="1:18" s="5" customFormat="1" ht="26.25" customHeight="1">
      <c r="A19" s="31">
        <v>2</v>
      </c>
      <c r="B19" s="32"/>
      <c r="C19" s="21"/>
      <c r="D19" s="21"/>
      <c r="E19" s="21">
        <v>1</v>
      </c>
      <c r="F19" s="21"/>
      <c r="G19" s="119" t="s">
        <v>181</v>
      </c>
      <c r="H19" s="58" t="s">
        <v>17</v>
      </c>
      <c r="I19" s="120"/>
      <c r="J19" s="121"/>
      <c r="K19" s="122"/>
      <c r="L19" s="122"/>
      <c r="M19" s="96"/>
      <c r="N19" s="128"/>
      <c r="O19" s="117"/>
      <c r="P19" s="129"/>
      <c r="Q19" s="129">
        <f>SUM(P18)</f>
        <v>100000</v>
      </c>
      <c r="R19" s="179"/>
    </row>
    <row r="20" spans="1:18" s="5" customFormat="1" ht="41.25" customHeight="1">
      <c r="A20" s="34">
        <v>3</v>
      </c>
      <c r="B20" s="33">
        <v>3</v>
      </c>
      <c r="C20" s="16"/>
      <c r="D20" s="16"/>
      <c r="E20" s="16"/>
      <c r="F20" s="16" t="s">
        <v>20</v>
      </c>
      <c r="G20" s="130" t="s">
        <v>276</v>
      </c>
      <c r="H20" s="59" t="s">
        <v>21</v>
      </c>
      <c r="I20" s="130" t="s">
        <v>185</v>
      </c>
      <c r="J20" s="131">
        <v>312000</v>
      </c>
      <c r="K20" s="132">
        <v>0</v>
      </c>
      <c r="L20" s="132">
        <v>0</v>
      </c>
      <c r="M20" s="97" t="s">
        <v>274</v>
      </c>
      <c r="N20" s="133">
        <v>19</v>
      </c>
      <c r="O20" s="134" t="s">
        <v>324</v>
      </c>
      <c r="P20" s="151">
        <v>100000</v>
      </c>
      <c r="Q20" s="127"/>
      <c r="R20" s="179">
        <v>70</v>
      </c>
    </row>
    <row r="21" spans="1:18" s="5" customFormat="1" ht="43.5" customHeight="1">
      <c r="A21" s="34">
        <v>3</v>
      </c>
      <c r="B21" s="33">
        <v>4</v>
      </c>
      <c r="C21" s="16"/>
      <c r="D21" s="16"/>
      <c r="E21" s="16"/>
      <c r="F21" s="16" t="s">
        <v>22</v>
      </c>
      <c r="G21" s="130" t="s">
        <v>276</v>
      </c>
      <c r="H21" s="59" t="s">
        <v>21</v>
      </c>
      <c r="I21" s="130" t="s">
        <v>186</v>
      </c>
      <c r="J21" s="131">
        <v>150000</v>
      </c>
      <c r="K21" s="132">
        <v>0</v>
      </c>
      <c r="L21" s="132">
        <v>0</v>
      </c>
      <c r="M21" s="98" t="s">
        <v>274</v>
      </c>
      <c r="N21" s="136">
        <v>25</v>
      </c>
      <c r="O21" s="137" t="s">
        <v>324</v>
      </c>
      <c r="P21" s="145">
        <v>150000</v>
      </c>
      <c r="Q21" s="139"/>
      <c r="R21" s="179">
        <v>70</v>
      </c>
    </row>
    <row r="22" spans="1:18" s="5" customFormat="1" ht="42" customHeight="1">
      <c r="A22" s="34">
        <v>3</v>
      </c>
      <c r="B22" s="33"/>
      <c r="C22" s="16"/>
      <c r="D22" s="16"/>
      <c r="E22" s="16">
        <v>2</v>
      </c>
      <c r="F22" s="16"/>
      <c r="G22" s="140" t="s">
        <v>276</v>
      </c>
      <c r="H22" s="60" t="s">
        <v>21</v>
      </c>
      <c r="I22" s="140"/>
      <c r="J22" s="141"/>
      <c r="K22" s="142"/>
      <c r="L22" s="142"/>
      <c r="M22" s="99"/>
      <c r="N22" s="143"/>
      <c r="O22" s="144"/>
      <c r="P22" s="145"/>
      <c r="Q22" s="124">
        <f>SUM(P20:P21)</f>
        <v>250000</v>
      </c>
      <c r="R22" s="180"/>
    </row>
    <row r="23" spans="1:18" s="5" customFormat="1" ht="51" customHeight="1">
      <c r="A23" s="34">
        <v>4</v>
      </c>
      <c r="B23" s="33">
        <v>5</v>
      </c>
      <c r="C23" s="16"/>
      <c r="D23" s="16"/>
      <c r="E23" s="16"/>
      <c r="F23" s="16" t="s">
        <v>20</v>
      </c>
      <c r="G23" s="130" t="s">
        <v>147</v>
      </c>
      <c r="H23" s="59" t="s">
        <v>23</v>
      </c>
      <c r="I23" s="130" t="s">
        <v>240</v>
      </c>
      <c r="J23" s="131">
        <v>309600</v>
      </c>
      <c r="K23" s="132">
        <v>0</v>
      </c>
      <c r="L23" s="132">
        <v>5600</v>
      </c>
      <c r="M23" s="98" t="s">
        <v>274</v>
      </c>
      <c r="N23" s="133">
        <v>19</v>
      </c>
      <c r="O23" s="134" t="s">
        <v>324</v>
      </c>
      <c r="P23" s="151">
        <v>130000</v>
      </c>
      <c r="Q23" s="127"/>
      <c r="R23" s="179">
        <v>70</v>
      </c>
    </row>
    <row r="24" spans="1:18" s="5" customFormat="1" ht="24">
      <c r="A24" s="34">
        <v>4</v>
      </c>
      <c r="B24" s="33">
        <v>6</v>
      </c>
      <c r="C24" s="16"/>
      <c r="D24" s="16"/>
      <c r="E24" s="16"/>
      <c r="F24" s="16" t="s">
        <v>18</v>
      </c>
      <c r="G24" s="130" t="s">
        <v>147</v>
      </c>
      <c r="H24" s="59" t="s">
        <v>23</v>
      </c>
      <c r="I24" s="130" t="s">
        <v>179</v>
      </c>
      <c r="J24" s="131">
        <v>51800</v>
      </c>
      <c r="K24" s="132">
        <v>0</v>
      </c>
      <c r="L24" s="132">
        <v>0</v>
      </c>
      <c r="M24" s="98" t="s">
        <v>274</v>
      </c>
      <c r="N24" s="146">
        <v>17</v>
      </c>
      <c r="O24" s="144" t="s">
        <v>326</v>
      </c>
      <c r="P24" s="145">
        <v>25000</v>
      </c>
      <c r="Q24" s="118"/>
      <c r="R24" s="178"/>
    </row>
    <row r="25" spans="1:18" s="5" customFormat="1" ht="24" customHeight="1">
      <c r="A25" s="34">
        <v>4</v>
      </c>
      <c r="B25" s="33"/>
      <c r="C25" s="16"/>
      <c r="D25" s="16"/>
      <c r="E25" s="16">
        <v>2</v>
      </c>
      <c r="F25" s="16"/>
      <c r="G25" s="140" t="s">
        <v>147</v>
      </c>
      <c r="H25" s="60" t="s">
        <v>23</v>
      </c>
      <c r="I25" s="140"/>
      <c r="J25" s="141"/>
      <c r="K25" s="142"/>
      <c r="L25" s="142"/>
      <c r="M25" s="99"/>
      <c r="N25" s="143"/>
      <c r="O25" s="144"/>
      <c r="P25" s="145"/>
      <c r="Q25" s="124">
        <f>SUM(P23:P24)</f>
        <v>155000</v>
      </c>
      <c r="R25" s="178"/>
    </row>
    <row r="26" spans="1:18" s="5" customFormat="1" ht="48">
      <c r="A26" s="34">
        <v>5</v>
      </c>
      <c r="B26" s="33">
        <v>7</v>
      </c>
      <c r="C26" s="16"/>
      <c r="D26" s="16"/>
      <c r="E26" s="16"/>
      <c r="F26" s="16" t="s">
        <v>20</v>
      </c>
      <c r="G26" s="130" t="s">
        <v>169</v>
      </c>
      <c r="H26" s="59" t="s">
        <v>0</v>
      </c>
      <c r="I26" s="130" t="s">
        <v>255</v>
      </c>
      <c r="J26" s="131">
        <v>220100</v>
      </c>
      <c r="K26" s="132"/>
      <c r="L26" s="132"/>
      <c r="M26" s="98" t="s">
        <v>274</v>
      </c>
      <c r="N26" s="133">
        <v>19</v>
      </c>
      <c r="O26" s="134" t="s">
        <v>324</v>
      </c>
      <c r="P26" s="151">
        <v>120000</v>
      </c>
      <c r="Q26" s="127"/>
      <c r="R26" s="179">
        <v>70</v>
      </c>
    </row>
    <row r="27" spans="1:18" s="5" customFormat="1" ht="36.75" customHeight="1">
      <c r="A27" s="34">
        <v>5</v>
      </c>
      <c r="B27" s="33">
        <v>8</v>
      </c>
      <c r="C27" s="16"/>
      <c r="D27" s="16"/>
      <c r="E27" s="16"/>
      <c r="F27" s="16" t="s">
        <v>24</v>
      </c>
      <c r="G27" s="130" t="s">
        <v>169</v>
      </c>
      <c r="H27" s="59" t="s">
        <v>0</v>
      </c>
      <c r="I27" s="148" t="s">
        <v>203</v>
      </c>
      <c r="J27" s="131">
        <v>249600</v>
      </c>
      <c r="K27" s="132">
        <v>36000</v>
      </c>
      <c r="L27" s="132">
        <v>40000</v>
      </c>
      <c r="M27" s="98" t="s">
        <v>274</v>
      </c>
      <c r="N27" s="133">
        <v>20</v>
      </c>
      <c r="O27" s="134" t="s">
        <v>324</v>
      </c>
      <c r="P27" s="151">
        <v>150000</v>
      </c>
      <c r="Q27" s="135"/>
      <c r="R27" s="181">
        <v>70</v>
      </c>
    </row>
    <row r="28" spans="1:18" s="5" customFormat="1" ht="50.25" customHeight="1">
      <c r="A28" s="34">
        <v>5</v>
      </c>
      <c r="B28" s="33"/>
      <c r="C28" s="16"/>
      <c r="D28" s="16"/>
      <c r="E28" s="16">
        <v>2</v>
      </c>
      <c r="F28" s="16"/>
      <c r="G28" s="140" t="s">
        <v>169</v>
      </c>
      <c r="H28" s="60" t="s">
        <v>0</v>
      </c>
      <c r="I28" s="149"/>
      <c r="J28" s="141"/>
      <c r="K28" s="142"/>
      <c r="L28" s="142"/>
      <c r="M28" s="99"/>
      <c r="N28" s="150"/>
      <c r="O28" s="134"/>
      <c r="P28" s="151"/>
      <c r="Q28" s="129">
        <f>SUM(P26:P27)</f>
        <v>270000</v>
      </c>
      <c r="R28" s="182"/>
    </row>
    <row r="29" spans="1:18" s="5" customFormat="1" ht="48.75" customHeight="1">
      <c r="A29" s="34">
        <v>6</v>
      </c>
      <c r="B29" s="33">
        <v>9</v>
      </c>
      <c r="C29" s="16"/>
      <c r="D29" s="16"/>
      <c r="E29" s="16"/>
      <c r="F29" s="16" t="s">
        <v>18</v>
      </c>
      <c r="G29" s="130" t="s">
        <v>187</v>
      </c>
      <c r="H29" s="59" t="s">
        <v>188</v>
      </c>
      <c r="I29" s="148" t="s">
        <v>189</v>
      </c>
      <c r="J29" s="131">
        <v>160000</v>
      </c>
      <c r="K29" s="132"/>
      <c r="L29" s="132"/>
      <c r="M29" s="98" t="s">
        <v>274</v>
      </c>
      <c r="N29" s="146">
        <v>11</v>
      </c>
      <c r="O29" s="144" t="s">
        <v>326</v>
      </c>
      <c r="P29" s="147">
        <v>0</v>
      </c>
      <c r="Q29" s="118"/>
      <c r="R29" s="178"/>
    </row>
    <row r="30" spans="1:18" s="5" customFormat="1" ht="42" customHeight="1">
      <c r="A30" s="34">
        <v>6</v>
      </c>
      <c r="B30" s="33"/>
      <c r="C30" s="16"/>
      <c r="D30" s="16"/>
      <c r="E30" s="16">
        <v>1</v>
      </c>
      <c r="F30" s="16"/>
      <c r="G30" s="140" t="s">
        <v>187</v>
      </c>
      <c r="H30" s="60" t="s">
        <v>188</v>
      </c>
      <c r="I30" s="149"/>
      <c r="J30" s="141"/>
      <c r="K30" s="142"/>
      <c r="L30" s="142"/>
      <c r="M30" s="99"/>
      <c r="N30" s="143"/>
      <c r="O30" s="144"/>
      <c r="P30" s="145"/>
      <c r="Q30" s="124">
        <f>SUM(P29)</f>
        <v>0</v>
      </c>
      <c r="R30" s="178"/>
    </row>
    <row r="31" spans="1:18" s="5" customFormat="1" ht="48" customHeight="1">
      <c r="A31" s="34">
        <v>7</v>
      </c>
      <c r="B31" s="33">
        <v>10</v>
      </c>
      <c r="C31" s="16"/>
      <c r="D31" s="16"/>
      <c r="E31" s="16"/>
      <c r="F31" s="16" t="s">
        <v>20</v>
      </c>
      <c r="G31" s="130" t="s">
        <v>307</v>
      </c>
      <c r="H31" s="59" t="s">
        <v>26</v>
      </c>
      <c r="I31" s="130" t="s">
        <v>204</v>
      </c>
      <c r="J31" s="131">
        <v>1021000</v>
      </c>
      <c r="K31" s="132">
        <v>0</v>
      </c>
      <c r="L31" s="132">
        <v>120000</v>
      </c>
      <c r="M31" s="98" t="s">
        <v>274</v>
      </c>
      <c r="N31" s="133">
        <v>18</v>
      </c>
      <c r="O31" s="134" t="s">
        <v>324</v>
      </c>
      <c r="P31" s="151">
        <v>800000</v>
      </c>
      <c r="Q31" s="135"/>
      <c r="R31" s="181">
        <v>70</v>
      </c>
    </row>
    <row r="32" spans="1:18" s="5" customFormat="1" ht="36">
      <c r="A32" s="34">
        <v>7</v>
      </c>
      <c r="B32" s="33">
        <v>11</v>
      </c>
      <c r="C32" s="16"/>
      <c r="D32" s="16"/>
      <c r="E32" s="16"/>
      <c r="F32" s="16" t="s">
        <v>20</v>
      </c>
      <c r="G32" s="130" t="s">
        <v>307</v>
      </c>
      <c r="H32" s="59" t="s">
        <v>26</v>
      </c>
      <c r="I32" s="130" t="s">
        <v>27</v>
      </c>
      <c r="J32" s="131">
        <v>689290</v>
      </c>
      <c r="K32" s="132">
        <v>0</v>
      </c>
      <c r="L32" s="132">
        <v>55000</v>
      </c>
      <c r="M32" s="98" t="s">
        <v>274</v>
      </c>
      <c r="N32" s="133">
        <v>21</v>
      </c>
      <c r="O32" s="134" t="s">
        <v>324</v>
      </c>
      <c r="P32" s="151">
        <v>450000</v>
      </c>
      <c r="Q32" s="127"/>
      <c r="R32" s="179">
        <v>70</v>
      </c>
    </row>
    <row r="33" spans="1:18" s="5" customFormat="1" ht="36">
      <c r="A33" s="34">
        <v>7</v>
      </c>
      <c r="B33" s="33">
        <v>12</v>
      </c>
      <c r="C33" s="16"/>
      <c r="D33" s="16"/>
      <c r="E33" s="16"/>
      <c r="F33" s="16" t="s">
        <v>24</v>
      </c>
      <c r="G33" s="130" t="s">
        <v>307</v>
      </c>
      <c r="H33" s="59" t="s">
        <v>26</v>
      </c>
      <c r="I33" s="130" t="s">
        <v>28</v>
      </c>
      <c r="J33" s="131">
        <v>215388</v>
      </c>
      <c r="K33" s="132">
        <v>0</v>
      </c>
      <c r="L33" s="132">
        <v>0</v>
      </c>
      <c r="M33" s="98" t="s">
        <v>274</v>
      </c>
      <c r="N33" s="133">
        <v>23</v>
      </c>
      <c r="O33" s="134" t="s">
        <v>324</v>
      </c>
      <c r="P33" s="151">
        <v>150000</v>
      </c>
      <c r="Q33" s="135"/>
      <c r="R33" s="181">
        <v>70</v>
      </c>
    </row>
    <row r="34" spans="1:18" s="5" customFormat="1" ht="46.5" customHeight="1">
      <c r="A34" s="34">
        <v>7</v>
      </c>
      <c r="B34" s="33">
        <v>13</v>
      </c>
      <c r="C34" s="16"/>
      <c r="D34" s="16"/>
      <c r="E34" s="16"/>
      <c r="F34" s="16" t="s">
        <v>19</v>
      </c>
      <c r="G34" s="130" t="s">
        <v>307</v>
      </c>
      <c r="H34" s="59" t="s">
        <v>26</v>
      </c>
      <c r="I34" s="130" t="s">
        <v>205</v>
      </c>
      <c r="J34" s="131">
        <v>355536</v>
      </c>
      <c r="K34" s="132">
        <v>344400</v>
      </c>
      <c r="L34" s="132">
        <v>0</v>
      </c>
      <c r="M34" s="98" t="s">
        <v>274</v>
      </c>
      <c r="N34" s="146">
        <v>25</v>
      </c>
      <c r="O34" s="144" t="s">
        <v>324</v>
      </c>
      <c r="P34" s="145">
        <v>280000</v>
      </c>
      <c r="Q34" s="118"/>
      <c r="R34" s="181">
        <v>70</v>
      </c>
    </row>
    <row r="35" spans="1:18" s="5" customFormat="1" ht="40.5" customHeight="1">
      <c r="A35" s="34">
        <v>7</v>
      </c>
      <c r="B35" s="33"/>
      <c r="C35" s="16"/>
      <c r="D35" s="16"/>
      <c r="E35" s="16">
        <v>4</v>
      </c>
      <c r="F35" s="16"/>
      <c r="G35" s="140" t="s">
        <v>307</v>
      </c>
      <c r="H35" s="60" t="s">
        <v>26</v>
      </c>
      <c r="I35" s="140"/>
      <c r="J35" s="141"/>
      <c r="K35" s="142"/>
      <c r="L35" s="142"/>
      <c r="M35" s="99"/>
      <c r="N35" s="143"/>
      <c r="O35" s="144"/>
      <c r="P35" s="145"/>
      <c r="Q35" s="124">
        <f>SUM(P31:P34)</f>
        <v>1680000</v>
      </c>
      <c r="R35" s="178"/>
    </row>
    <row r="36" spans="1:18" s="5" customFormat="1" ht="45.75" customHeight="1">
      <c r="A36" s="34">
        <v>8</v>
      </c>
      <c r="B36" s="33">
        <v>14</v>
      </c>
      <c r="C36" s="16"/>
      <c r="D36" s="16"/>
      <c r="E36" s="16"/>
      <c r="F36" s="16" t="s">
        <v>20</v>
      </c>
      <c r="G36" s="130" t="s">
        <v>150</v>
      </c>
      <c r="H36" s="59" t="s">
        <v>29</v>
      </c>
      <c r="I36" s="130" t="s">
        <v>30</v>
      </c>
      <c r="J36" s="131">
        <v>50000</v>
      </c>
      <c r="K36" s="132">
        <v>0</v>
      </c>
      <c r="L36" s="132">
        <v>8000</v>
      </c>
      <c r="M36" s="98" t="s">
        <v>274</v>
      </c>
      <c r="N36" s="133">
        <v>19</v>
      </c>
      <c r="O36" s="134" t="s">
        <v>324</v>
      </c>
      <c r="P36" s="151">
        <v>42000</v>
      </c>
      <c r="Q36" s="127"/>
      <c r="R36" s="179">
        <v>70</v>
      </c>
    </row>
    <row r="37" spans="1:18" s="5" customFormat="1" ht="42.75" customHeight="1">
      <c r="A37" s="34">
        <v>8</v>
      </c>
      <c r="B37" s="33">
        <v>15</v>
      </c>
      <c r="C37" s="16"/>
      <c r="D37" s="16"/>
      <c r="E37" s="16"/>
      <c r="F37" s="16" t="s">
        <v>19</v>
      </c>
      <c r="G37" s="130" t="s">
        <v>150</v>
      </c>
      <c r="H37" s="59" t="s">
        <v>29</v>
      </c>
      <c r="I37" s="130" t="s">
        <v>31</v>
      </c>
      <c r="J37" s="131">
        <v>27000</v>
      </c>
      <c r="K37" s="132">
        <v>0</v>
      </c>
      <c r="L37" s="132">
        <v>27000</v>
      </c>
      <c r="M37" s="98" t="s">
        <v>274</v>
      </c>
      <c r="N37" s="146">
        <v>25</v>
      </c>
      <c r="O37" s="144" t="s">
        <v>324</v>
      </c>
      <c r="P37" s="145">
        <v>27000</v>
      </c>
      <c r="Q37" s="147"/>
      <c r="R37" s="181">
        <v>70</v>
      </c>
    </row>
    <row r="38" spans="1:18" s="5" customFormat="1" ht="35.25" customHeight="1">
      <c r="A38" s="34">
        <v>8</v>
      </c>
      <c r="B38" s="33"/>
      <c r="C38" s="16"/>
      <c r="D38" s="16"/>
      <c r="E38" s="16">
        <v>2</v>
      </c>
      <c r="F38" s="16"/>
      <c r="G38" s="140" t="s">
        <v>150</v>
      </c>
      <c r="H38" s="60" t="s">
        <v>29</v>
      </c>
      <c r="I38" s="140"/>
      <c r="J38" s="141"/>
      <c r="K38" s="142"/>
      <c r="L38" s="142"/>
      <c r="M38" s="99"/>
      <c r="N38" s="143"/>
      <c r="O38" s="144"/>
      <c r="P38" s="145"/>
      <c r="Q38" s="124">
        <f>SUM(P36:P37)</f>
        <v>69000</v>
      </c>
      <c r="R38" s="179"/>
    </row>
    <row r="39" spans="1:18" s="5" customFormat="1" ht="36">
      <c r="A39" s="34">
        <v>9</v>
      </c>
      <c r="B39" s="33">
        <v>16</v>
      </c>
      <c r="C39" s="16"/>
      <c r="D39" s="16"/>
      <c r="E39" s="16"/>
      <c r="F39" s="16" t="s">
        <v>20</v>
      </c>
      <c r="G39" s="130" t="s">
        <v>178</v>
      </c>
      <c r="H39" s="59" t="s">
        <v>32</v>
      </c>
      <c r="I39" s="130" t="s">
        <v>183</v>
      </c>
      <c r="J39" s="131">
        <v>43200</v>
      </c>
      <c r="K39" s="132">
        <v>0</v>
      </c>
      <c r="L39" s="132">
        <v>4300</v>
      </c>
      <c r="M39" s="98" t="s">
        <v>274</v>
      </c>
      <c r="N39" s="133">
        <v>20</v>
      </c>
      <c r="O39" s="134" t="s">
        <v>324</v>
      </c>
      <c r="P39" s="151">
        <v>43200</v>
      </c>
      <c r="Q39" s="127"/>
      <c r="R39" s="179"/>
    </row>
    <row r="40" spans="1:18" s="5" customFormat="1" ht="36">
      <c r="A40" s="34">
        <v>9</v>
      </c>
      <c r="B40" s="33">
        <v>17</v>
      </c>
      <c r="C40" s="16"/>
      <c r="D40" s="16"/>
      <c r="E40" s="16"/>
      <c r="F40" s="16" t="s">
        <v>24</v>
      </c>
      <c r="G40" s="130" t="s">
        <v>178</v>
      </c>
      <c r="H40" s="59" t="s">
        <v>32</v>
      </c>
      <c r="I40" s="130" t="s">
        <v>256</v>
      </c>
      <c r="J40" s="131">
        <v>125400</v>
      </c>
      <c r="K40" s="132">
        <v>45000</v>
      </c>
      <c r="L40" s="132">
        <v>27000</v>
      </c>
      <c r="M40" s="98" t="s">
        <v>274</v>
      </c>
      <c r="N40" s="133">
        <v>22</v>
      </c>
      <c r="O40" s="134" t="s">
        <v>324</v>
      </c>
      <c r="P40" s="151">
        <v>80000</v>
      </c>
      <c r="Q40" s="127"/>
      <c r="R40" s="179">
        <v>70</v>
      </c>
    </row>
    <row r="41" spans="1:18" s="5" customFormat="1" ht="36">
      <c r="A41" s="34">
        <v>9</v>
      </c>
      <c r="B41" s="33">
        <v>18</v>
      </c>
      <c r="C41" s="16"/>
      <c r="D41" s="16"/>
      <c r="E41" s="16"/>
      <c r="F41" s="16" t="s">
        <v>18</v>
      </c>
      <c r="G41" s="130" t="s">
        <v>178</v>
      </c>
      <c r="H41" s="59" t="s">
        <v>32</v>
      </c>
      <c r="I41" s="130" t="s">
        <v>184</v>
      </c>
      <c r="J41" s="131">
        <v>128061</v>
      </c>
      <c r="K41" s="132">
        <v>0</v>
      </c>
      <c r="L41" s="132">
        <v>10800</v>
      </c>
      <c r="M41" s="98" t="s">
        <v>274</v>
      </c>
      <c r="N41" s="146">
        <v>11</v>
      </c>
      <c r="O41" s="144" t="s">
        <v>326</v>
      </c>
      <c r="P41" s="147">
        <v>0</v>
      </c>
      <c r="Q41" s="147"/>
      <c r="R41" s="183"/>
    </row>
    <row r="42" spans="1:18" s="5" customFormat="1" ht="40.5" customHeight="1">
      <c r="A42" s="34">
        <v>9</v>
      </c>
      <c r="B42" s="33"/>
      <c r="C42" s="16"/>
      <c r="D42" s="16"/>
      <c r="E42" s="16">
        <v>3</v>
      </c>
      <c r="F42" s="16"/>
      <c r="G42" s="140" t="s">
        <v>178</v>
      </c>
      <c r="H42" s="60" t="s">
        <v>32</v>
      </c>
      <c r="I42" s="140"/>
      <c r="J42" s="141"/>
      <c r="K42" s="142"/>
      <c r="L42" s="142"/>
      <c r="M42" s="99"/>
      <c r="N42" s="143"/>
      <c r="O42" s="144"/>
      <c r="P42" s="145"/>
      <c r="Q42" s="145">
        <f>SUM(P39:P41)</f>
        <v>123200</v>
      </c>
      <c r="R42" s="183"/>
    </row>
    <row r="43" spans="1:18" s="5" customFormat="1" ht="24">
      <c r="A43" s="35">
        <v>11</v>
      </c>
      <c r="B43" s="36">
        <v>20</v>
      </c>
      <c r="C43" s="17"/>
      <c r="D43" s="17"/>
      <c r="E43" s="17"/>
      <c r="F43" s="17" t="s">
        <v>20</v>
      </c>
      <c r="G43" s="130" t="s">
        <v>258</v>
      </c>
      <c r="H43" s="61" t="s">
        <v>34</v>
      </c>
      <c r="I43" s="130" t="s">
        <v>190</v>
      </c>
      <c r="J43" s="152">
        <v>28000</v>
      </c>
      <c r="K43" s="153">
        <v>0</v>
      </c>
      <c r="L43" s="153">
        <v>0</v>
      </c>
      <c r="M43" s="98" t="s">
        <v>274</v>
      </c>
      <c r="N43" s="133">
        <v>18</v>
      </c>
      <c r="O43" s="134" t="s">
        <v>324</v>
      </c>
      <c r="P43" s="151">
        <v>21000</v>
      </c>
      <c r="Q43" s="127"/>
      <c r="R43" s="179">
        <v>70</v>
      </c>
    </row>
    <row r="44" spans="1:18" s="6" customFormat="1" ht="36">
      <c r="A44" s="35">
        <v>11</v>
      </c>
      <c r="B44" s="36">
        <v>21</v>
      </c>
      <c r="C44" s="17"/>
      <c r="D44" s="17"/>
      <c r="E44" s="17"/>
      <c r="F44" s="17" t="s">
        <v>22</v>
      </c>
      <c r="G44" s="130" t="s">
        <v>258</v>
      </c>
      <c r="H44" s="61" t="s">
        <v>34</v>
      </c>
      <c r="I44" s="130" t="s">
        <v>241</v>
      </c>
      <c r="J44" s="152">
        <v>36000</v>
      </c>
      <c r="K44" s="153">
        <v>0</v>
      </c>
      <c r="L44" s="153">
        <v>0</v>
      </c>
      <c r="M44" s="100" t="s">
        <v>273</v>
      </c>
      <c r="N44" s="136"/>
      <c r="O44" s="134" t="s">
        <v>322</v>
      </c>
      <c r="P44" s="138">
        <v>0</v>
      </c>
      <c r="Q44" s="138"/>
      <c r="R44" s="184"/>
    </row>
    <row r="45" spans="1:18" s="7" customFormat="1" ht="36">
      <c r="A45" s="35">
        <v>11</v>
      </c>
      <c r="B45" s="36">
        <v>22</v>
      </c>
      <c r="C45" s="17"/>
      <c r="D45" s="17"/>
      <c r="E45" s="17"/>
      <c r="F45" s="17" t="s">
        <v>24</v>
      </c>
      <c r="G45" s="130" t="s">
        <v>258</v>
      </c>
      <c r="H45" s="61" t="s">
        <v>34</v>
      </c>
      <c r="I45" s="130" t="s">
        <v>191</v>
      </c>
      <c r="J45" s="152">
        <v>47200</v>
      </c>
      <c r="K45" s="153">
        <v>0</v>
      </c>
      <c r="L45" s="153">
        <v>0</v>
      </c>
      <c r="M45" s="98" t="s">
        <v>274</v>
      </c>
      <c r="N45" s="133">
        <v>19</v>
      </c>
      <c r="O45" s="134" t="s">
        <v>324</v>
      </c>
      <c r="P45" s="151">
        <v>20000</v>
      </c>
      <c r="Q45" s="127"/>
      <c r="R45" s="179">
        <v>70</v>
      </c>
    </row>
    <row r="46" spans="1:18" s="7" customFormat="1" ht="28.5" customHeight="1">
      <c r="A46" s="35">
        <v>11</v>
      </c>
      <c r="B46" s="36"/>
      <c r="C46" s="17"/>
      <c r="D46" s="17"/>
      <c r="E46" s="17">
        <v>3</v>
      </c>
      <c r="F46" s="17"/>
      <c r="G46" s="140" t="s">
        <v>258</v>
      </c>
      <c r="H46" s="62" t="s">
        <v>34</v>
      </c>
      <c r="I46" s="140"/>
      <c r="J46" s="154"/>
      <c r="K46" s="155"/>
      <c r="L46" s="155"/>
      <c r="M46" s="99"/>
      <c r="N46" s="150"/>
      <c r="O46" s="134"/>
      <c r="P46" s="151"/>
      <c r="Q46" s="129">
        <f>SUM(P43:P45)</f>
        <v>41000</v>
      </c>
      <c r="R46" s="179"/>
    </row>
    <row r="47" spans="1:18" s="6" customFormat="1" ht="36">
      <c r="A47" s="35">
        <v>12</v>
      </c>
      <c r="B47" s="36">
        <v>23</v>
      </c>
      <c r="C47" s="17"/>
      <c r="D47" s="17"/>
      <c r="E47" s="17"/>
      <c r="F47" s="17" t="s">
        <v>20</v>
      </c>
      <c r="G47" s="130" t="s">
        <v>170</v>
      </c>
      <c r="H47" s="61" t="s">
        <v>35</v>
      </c>
      <c r="I47" s="130" t="s">
        <v>36</v>
      </c>
      <c r="J47" s="152">
        <v>95100</v>
      </c>
      <c r="K47" s="153">
        <v>0</v>
      </c>
      <c r="L47" s="153">
        <v>11310</v>
      </c>
      <c r="M47" s="98" t="s">
        <v>274</v>
      </c>
      <c r="N47" s="133">
        <v>15</v>
      </c>
      <c r="O47" s="134" t="s">
        <v>326</v>
      </c>
      <c r="P47" s="135">
        <v>0</v>
      </c>
      <c r="Q47" s="127"/>
      <c r="R47" s="179"/>
    </row>
    <row r="48" spans="1:18" s="5" customFormat="1" ht="24">
      <c r="A48" s="35">
        <v>12</v>
      </c>
      <c r="B48" s="36">
        <v>24</v>
      </c>
      <c r="C48" s="17"/>
      <c r="D48" s="17"/>
      <c r="E48" s="17"/>
      <c r="F48" s="17" t="s">
        <v>24</v>
      </c>
      <c r="G48" s="130" t="s">
        <v>170</v>
      </c>
      <c r="H48" s="61" t="s">
        <v>35</v>
      </c>
      <c r="I48" s="130" t="s">
        <v>135</v>
      </c>
      <c r="J48" s="152">
        <v>64000</v>
      </c>
      <c r="K48" s="153">
        <v>27611</v>
      </c>
      <c r="L48" s="153">
        <v>144000</v>
      </c>
      <c r="M48" s="98" t="s">
        <v>274</v>
      </c>
      <c r="N48" s="146">
        <v>20</v>
      </c>
      <c r="O48" s="144" t="s">
        <v>324</v>
      </c>
      <c r="P48" s="145">
        <v>50000</v>
      </c>
      <c r="Q48" s="147"/>
      <c r="R48" s="181">
        <v>70</v>
      </c>
    </row>
    <row r="49" spans="1:18" s="5" customFormat="1" ht="24">
      <c r="A49" s="35">
        <v>12</v>
      </c>
      <c r="B49" s="36">
        <v>25</v>
      </c>
      <c r="C49" s="17"/>
      <c r="D49" s="17"/>
      <c r="E49" s="17"/>
      <c r="F49" s="17" t="s">
        <v>18</v>
      </c>
      <c r="G49" s="130" t="s">
        <v>170</v>
      </c>
      <c r="H49" s="61" t="s">
        <v>35</v>
      </c>
      <c r="I49" s="130" t="s">
        <v>259</v>
      </c>
      <c r="J49" s="152">
        <v>336008</v>
      </c>
      <c r="K49" s="153">
        <v>35000</v>
      </c>
      <c r="L49" s="153">
        <v>2000</v>
      </c>
      <c r="M49" s="98" t="s">
        <v>274</v>
      </c>
      <c r="N49" s="146">
        <v>12</v>
      </c>
      <c r="O49" s="144" t="s">
        <v>326</v>
      </c>
      <c r="P49" s="147">
        <v>0</v>
      </c>
      <c r="Q49" s="147"/>
      <c r="R49" s="183"/>
    </row>
    <row r="50" spans="1:18" s="5" customFormat="1" ht="24">
      <c r="A50" s="35">
        <v>12</v>
      </c>
      <c r="B50" s="36">
        <v>26</v>
      </c>
      <c r="C50" s="17"/>
      <c r="D50" s="17"/>
      <c r="E50" s="17"/>
      <c r="F50" s="17" t="s">
        <v>25</v>
      </c>
      <c r="G50" s="130" t="s">
        <v>170</v>
      </c>
      <c r="H50" s="61" t="s">
        <v>35</v>
      </c>
      <c r="I50" s="130" t="s">
        <v>37</v>
      </c>
      <c r="J50" s="152">
        <v>32602.2</v>
      </c>
      <c r="K50" s="153">
        <v>0</v>
      </c>
      <c r="L50" s="153">
        <v>23270</v>
      </c>
      <c r="M50" s="100" t="s">
        <v>273</v>
      </c>
      <c r="N50" s="133"/>
      <c r="O50" s="134" t="s">
        <v>322</v>
      </c>
      <c r="P50" s="135">
        <v>0</v>
      </c>
      <c r="Q50" s="135"/>
      <c r="R50" s="181"/>
    </row>
    <row r="51" spans="1:18" s="5" customFormat="1" ht="36">
      <c r="A51" s="35">
        <v>12</v>
      </c>
      <c r="B51" s="36">
        <v>27</v>
      </c>
      <c r="C51" s="17"/>
      <c r="D51" s="17"/>
      <c r="E51" s="17"/>
      <c r="F51" s="17" t="s">
        <v>19</v>
      </c>
      <c r="G51" s="130" t="s">
        <v>170</v>
      </c>
      <c r="H51" s="61" t="s">
        <v>35</v>
      </c>
      <c r="I51" s="130" t="s">
        <v>136</v>
      </c>
      <c r="J51" s="152">
        <v>40000</v>
      </c>
      <c r="K51" s="153">
        <v>0</v>
      </c>
      <c r="L51" s="153">
        <v>50400</v>
      </c>
      <c r="M51" s="100" t="s">
        <v>273</v>
      </c>
      <c r="N51" s="146"/>
      <c r="O51" s="134" t="s">
        <v>322</v>
      </c>
      <c r="P51" s="147">
        <v>0</v>
      </c>
      <c r="Q51" s="147"/>
      <c r="R51" s="183"/>
    </row>
    <row r="52" spans="1:18" s="5" customFormat="1" ht="34.5" customHeight="1">
      <c r="A52" s="35">
        <v>12</v>
      </c>
      <c r="B52" s="36"/>
      <c r="C52" s="17"/>
      <c r="D52" s="17"/>
      <c r="E52" s="17">
        <v>5</v>
      </c>
      <c r="F52" s="17"/>
      <c r="G52" s="140" t="s">
        <v>170</v>
      </c>
      <c r="H52" s="62" t="s">
        <v>35</v>
      </c>
      <c r="I52" s="140"/>
      <c r="J52" s="154"/>
      <c r="K52" s="155"/>
      <c r="L52" s="155"/>
      <c r="M52" s="101"/>
      <c r="N52" s="143"/>
      <c r="O52" s="134"/>
      <c r="P52" s="145"/>
      <c r="Q52" s="124">
        <f>SUM(P47:P51)</f>
        <v>50000</v>
      </c>
      <c r="R52" s="178"/>
    </row>
    <row r="53" spans="1:18" s="8" customFormat="1" ht="36">
      <c r="A53" s="35">
        <v>13</v>
      </c>
      <c r="B53" s="36">
        <v>28</v>
      </c>
      <c r="C53" s="17"/>
      <c r="D53" s="17"/>
      <c r="E53" s="17"/>
      <c r="F53" s="17" t="s">
        <v>20</v>
      </c>
      <c r="G53" s="130" t="s">
        <v>260</v>
      </c>
      <c r="H53" s="61" t="s">
        <v>38</v>
      </c>
      <c r="I53" s="130" t="s">
        <v>192</v>
      </c>
      <c r="J53" s="152">
        <v>727300</v>
      </c>
      <c r="K53" s="153">
        <v>0</v>
      </c>
      <c r="L53" s="153">
        <v>63700</v>
      </c>
      <c r="M53" s="98" t="s">
        <v>274</v>
      </c>
      <c r="N53" s="133">
        <v>23</v>
      </c>
      <c r="O53" s="134" t="s">
        <v>324</v>
      </c>
      <c r="P53" s="151">
        <v>727000</v>
      </c>
      <c r="Q53" s="127"/>
      <c r="R53" s="179">
        <v>100</v>
      </c>
    </row>
    <row r="54" spans="1:18" s="8" customFormat="1" ht="27" customHeight="1">
      <c r="A54" s="35">
        <v>13</v>
      </c>
      <c r="B54" s="36"/>
      <c r="C54" s="17"/>
      <c r="D54" s="17"/>
      <c r="E54" s="17">
        <v>1</v>
      </c>
      <c r="F54" s="17"/>
      <c r="G54" s="140" t="s">
        <v>260</v>
      </c>
      <c r="H54" s="62"/>
      <c r="I54" s="140"/>
      <c r="J54" s="154"/>
      <c r="K54" s="155"/>
      <c r="L54" s="155"/>
      <c r="M54" s="99"/>
      <c r="N54" s="150"/>
      <c r="O54" s="134"/>
      <c r="P54" s="151"/>
      <c r="Q54" s="129">
        <f>SUM(P53)</f>
        <v>727000</v>
      </c>
      <c r="R54" s="182"/>
    </row>
    <row r="55" spans="1:18" s="8" customFormat="1" ht="24">
      <c r="A55" s="35">
        <v>14</v>
      </c>
      <c r="B55" s="36">
        <v>29</v>
      </c>
      <c r="C55" s="17"/>
      <c r="D55" s="17"/>
      <c r="E55" s="17"/>
      <c r="F55" s="17" t="s">
        <v>20</v>
      </c>
      <c r="G55" s="130" t="s">
        <v>261</v>
      </c>
      <c r="H55" s="59" t="s">
        <v>39</v>
      </c>
      <c r="I55" s="130" t="s">
        <v>200</v>
      </c>
      <c r="J55" s="152">
        <v>135000</v>
      </c>
      <c r="K55" s="153"/>
      <c r="L55" s="153"/>
      <c r="M55" s="98" t="s">
        <v>274</v>
      </c>
      <c r="N55" s="133">
        <v>16</v>
      </c>
      <c r="O55" s="134" t="s">
        <v>326</v>
      </c>
      <c r="P55" s="135">
        <v>0</v>
      </c>
      <c r="Q55" s="127"/>
      <c r="R55" s="179"/>
    </row>
    <row r="56" spans="1:18" s="8" customFormat="1" ht="24">
      <c r="A56" s="34">
        <v>14</v>
      </c>
      <c r="B56" s="33">
        <v>30</v>
      </c>
      <c r="C56" s="16"/>
      <c r="D56" s="16"/>
      <c r="E56" s="16"/>
      <c r="F56" s="16" t="s">
        <v>24</v>
      </c>
      <c r="G56" s="130" t="s">
        <v>261</v>
      </c>
      <c r="H56" s="59" t="s">
        <v>39</v>
      </c>
      <c r="I56" s="130" t="s">
        <v>262</v>
      </c>
      <c r="J56" s="131">
        <v>302000</v>
      </c>
      <c r="K56" s="132">
        <v>0</v>
      </c>
      <c r="L56" s="132">
        <v>117910</v>
      </c>
      <c r="M56" s="98" t="s">
        <v>274</v>
      </c>
      <c r="N56" s="146">
        <v>19</v>
      </c>
      <c r="O56" s="144" t="s">
        <v>324</v>
      </c>
      <c r="P56" s="145">
        <v>50000</v>
      </c>
      <c r="Q56" s="118"/>
      <c r="R56" s="179">
        <v>70</v>
      </c>
    </row>
    <row r="57" spans="1:18" s="8" customFormat="1" ht="24">
      <c r="A57" s="34">
        <v>14</v>
      </c>
      <c r="B57" s="33">
        <v>31</v>
      </c>
      <c r="C57" s="16"/>
      <c r="D57" s="16"/>
      <c r="E57" s="16"/>
      <c r="F57" s="16" t="s">
        <v>25</v>
      </c>
      <c r="G57" s="130" t="s">
        <v>261</v>
      </c>
      <c r="H57" s="59" t="s">
        <v>39</v>
      </c>
      <c r="I57" s="130" t="s">
        <v>40</v>
      </c>
      <c r="J57" s="131">
        <v>28000</v>
      </c>
      <c r="K57" s="132">
        <v>0</v>
      </c>
      <c r="L57" s="132">
        <v>19600</v>
      </c>
      <c r="M57" s="98" t="s">
        <v>274</v>
      </c>
      <c r="N57" s="133">
        <v>17</v>
      </c>
      <c r="O57" s="134" t="s">
        <v>326</v>
      </c>
      <c r="P57" s="135">
        <v>0</v>
      </c>
      <c r="Q57" s="127"/>
      <c r="R57" s="179"/>
    </row>
    <row r="58" spans="1:18" s="8" customFormat="1" ht="27.75" customHeight="1">
      <c r="A58" s="34">
        <v>14</v>
      </c>
      <c r="B58" s="33"/>
      <c r="C58" s="16"/>
      <c r="D58" s="16"/>
      <c r="E58" s="16">
        <v>3</v>
      </c>
      <c r="F58" s="16"/>
      <c r="G58" s="140" t="s">
        <v>261</v>
      </c>
      <c r="H58" s="60" t="s">
        <v>39</v>
      </c>
      <c r="I58" s="140"/>
      <c r="J58" s="141"/>
      <c r="K58" s="142"/>
      <c r="L58" s="142"/>
      <c r="M58" s="99"/>
      <c r="N58" s="150"/>
      <c r="O58" s="134"/>
      <c r="P58" s="151"/>
      <c r="Q58" s="129">
        <f>SUM(P55:P57)</f>
        <v>50000</v>
      </c>
      <c r="R58" s="179"/>
    </row>
    <row r="59" spans="1:18" s="8" customFormat="1" ht="36">
      <c r="A59" s="34">
        <v>15</v>
      </c>
      <c r="B59" s="33">
        <v>32</v>
      </c>
      <c r="C59" s="16"/>
      <c r="D59" s="16"/>
      <c r="E59" s="16"/>
      <c r="F59" s="17" t="s">
        <v>20</v>
      </c>
      <c r="G59" s="130" t="s">
        <v>162</v>
      </c>
      <c r="H59" s="59" t="s">
        <v>137</v>
      </c>
      <c r="I59" s="130" t="s">
        <v>138</v>
      </c>
      <c r="J59" s="131">
        <v>100800</v>
      </c>
      <c r="K59" s="132">
        <v>0</v>
      </c>
      <c r="L59" s="132">
        <v>0</v>
      </c>
      <c r="M59" s="98" t="s">
        <v>274</v>
      </c>
      <c r="N59" s="133">
        <v>21</v>
      </c>
      <c r="O59" s="134" t="s">
        <v>324</v>
      </c>
      <c r="P59" s="151">
        <v>100800</v>
      </c>
      <c r="Q59" s="127"/>
      <c r="R59" s="179">
        <v>70</v>
      </c>
    </row>
    <row r="60" spans="1:18" s="8" customFormat="1" ht="36">
      <c r="A60" s="34">
        <v>15</v>
      </c>
      <c r="B60" s="33"/>
      <c r="C60" s="16"/>
      <c r="D60" s="16"/>
      <c r="E60" s="16">
        <v>1</v>
      </c>
      <c r="F60" s="17"/>
      <c r="G60" s="140" t="s">
        <v>162</v>
      </c>
      <c r="H60" s="60" t="s">
        <v>137</v>
      </c>
      <c r="I60" s="140"/>
      <c r="J60" s="141"/>
      <c r="K60" s="142"/>
      <c r="L60" s="142"/>
      <c r="M60" s="99"/>
      <c r="N60" s="150"/>
      <c r="O60" s="134"/>
      <c r="P60" s="151"/>
      <c r="Q60" s="129">
        <f>SUM(P59)</f>
        <v>100800</v>
      </c>
      <c r="R60" s="179"/>
    </row>
    <row r="61" spans="1:18" s="8" customFormat="1" ht="36">
      <c r="A61" s="34">
        <v>16</v>
      </c>
      <c r="B61" s="33">
        <v>33</v>
      </c>
      <c r="C61" s="16"/>
      <c r="D61" s="16"/>
      <c r="E61" s="16"/>
      <c r="F61" s="16" t="s">
        <v>20</v>
      </c>
      <c r="G61" s="130" t="s">
        <v>163</v>
      </c>
      <c r="H61" s="59" t="s">
        <v>41</v>
      </c>
      <c r="I61" s="130" t="s">
        <v>330</v>
      </c>
      <c r="J61" s="131">
        <v>1062000</v>
      </c>
      <c r="K61" s="132">
        <v>93500</v>
      </c>
      <c r="L61" s="132">
        <v>0</v>
      </c>
      <c r="M61" s="98" t="s">
        <v>274</v>
      </c>
      <c r="N61" s="133">
        <v>18</v>
      </c>
      <c r="O61" s="134" t="s">
        <v>324</v>
      </c>
      <c r="P61" s="151">
        <v>449700</v>
      </c>
      <c r="Q61" s="127"/>
      <c r="R61" s="179">
        <v>70</v>
      </c>
    </row>
    <row r="62" spans="1:18" s="8" customFormat="1" ht="36">
      <c r="A62" s="34">
        <v>16</v>
      </c>
      <c r="B62" s="33">
        <v>34</v>
      </c>
      <c r="C62" s="16"/>
      <c r="D62" s="16"/>
      <c r="E62" s="16"/>
      <c r="F62" s="16" t="s">
        <v>20</v>
      </c>
      <c r="G62" s="130" t="s">
        <v>163</v>
      </c>
      <c r="H62" s="59" t="s">
        <v>41</v>
      </c>
      <c r="I62" s="130" t="s">
        <v>247</v>
      </c>
      <c r="J62" s="131">
        <v>2696100</v>
      </c>
      <c r="K62" s="132">
        <v>100000</v>
      </c>
      <c r="L62" s="132">
        <v>0</v>
      </c>
      <c r="M62" s="100" t="s">
        <v>273</v>
      </c>
      <c r="N62" s="133"/>
      <c r="O62" s="134" t="s">
        <v>322</v>
      </c>
      <c r="P62" s="135">
        <v>0</v>
      </c>
      <c r="Q62" s="127"/>
      <c r="R62" s="179"/>
    </row>
    <row r="63" spans="1:18" s="8" customFormat="1" ht="24">
      <c r="A63" s="34">
        <v>16</v>
      </c>
      <c r="B63" s="33">
        <v>35</v>
      </c>
      <c r="C63" s="16"/>
      <c r="D63" s="16"/>
      <c r="E63" s="16"/>
      <c r="F63" s="16" t="s">
        <v>19</v>
      </c>
      <c r="G63" s="130" t="s">
        <v>163</v>
      </c>
      <c r="H63" s="59" t="s">
        <v>41</v>
      </c>
      <c r="I63" s="130" t="s">
        <v>42</v>
      </c>
      <c r="J63" s="131">
        <v>8419392</v>
      </c>
      <c r="K63" s="132">
        <v>1807750</v>
      </c>
      <c r="L63" s="132">
        <v>0</v>
      </c>
      <c r="M63" s="98" t="s">
        <v>274</v>
      </c>
      <c r="N63" s="133">
        <v>23</v>
      </c>
      <c r="O63" s="144" t="s">
        <v>324</v>
      </c>
      <c r="P63" s="151">
        <v>8000000</v>
      </c>
      <c r="Q63" s="127"/>
      <c r="R63" s="179">
        <v>85</v>
      </c>
    </row>
    <row r="64" spans="1:18" s="8" customFormat="1" ht="24">
      <c r="A64" s="34">
        <v>16</v>
      </c>
      <c r="B64" s="33">
        <v>36</v>
      </c>
      <c r="C64" s="16"/>
      <c r="D64" s="16"/>
      <c r="E64" s="16"/>
      <c r="F64" s="16" t="s">
        <v>19</v>
      </c>
      <c r="G64" s="130" t="s">
        <v>163</v>
      </c>
      <c r="H64" s="59" t="s">
        <v>41</v>
      </c>
      <c r="I64" s="130" t="s">
        <v>43</v>
      </c>
      <c r="J64" s="131">
        <v>928000</v>
      </c>
      <c r="K64" s="132">
        <v>450000</v>
      </c>
      <c r="L64" s="132">
        <v>0</v>
      </c>
      <c r="M64" s="98" t="s">
        <v>274</v>
      </c>
      <c r="N64" s="133">
        <v>23</v>
      </c>
      <c r="O64" s="144" t="s">
        <v>324</v>
      </c>
      <c r="P64" s="151">
        <v>900000</v>
      </c>
      <c r="Q64" s="127"/>
      <c r="R64" s="179">
        <v>100</v>
      </c>
    </row>
    <row r="65" spans="1:18" s="8" customFormat="1" ht="36">
      <c r="A65" s="34">
        <v>16</v>
      </c>
      <c r="B65" s="33">
        <v>37</v>
      </c>
      <c r="C65" s="16"/>
      <c r="D65" s="16"/>
      <c r="E65" s="16"/>
      <c r="F65" s="16" t="s">
        <v>19</v>
      </c>
      <c r="G65" s="130" t="s">
        <v>163</v>
      </c>
      <c r="H65" s="59" t="s">
        <v>41</v>
      </c>
      <c r="I65" s="130" t="s">
        <v>44</v>
      </c>
      <c r="J65" s="131">
        <v>2629490</v>
      </c>
      <c r="K65" s="132">
        <v>140000</v>
      </c>
      <c r="L65" s="132">
        <v>0</v>
      </c>
      <c r="M65" s="98" t="s">
        <v>274</v>
      </c>
      <c r="N65" s="133">
        <v>23</v>
      </c>
      <c r="O65" s="144" t="s">
        <v>324</v>
      </c>
      <c r="P65" s="151">
        <v>2400000</v>
      </c>
      <c r="Q65" s="127"/>
      <c r="R65" s="179">
        <v>100</v>
      </c>
    </row>
    <row r="66" spans="1:18" s="8" customFormat="1" ht="24">
      <c r="A66" s="34">
        <v>16</v>
      </c>
      <c r="B66" s="33">
        <v>38</v>
      </c>
      <c r="C66" s="16"/>
      <c r="D66" s="16"/>
      <c r="E66" s="16"/>
      <c r="F66" s="16" t="s">
        <v>19</v>
      </c>
      <c r="G66" s="130" t="s">
        <v>163</v>
      </c>
      <c r="H66" s="59" t="s">
        <v>41</v>
      </c>
      <c r="I66" s="130" t="s">
        <v>45</v>
      </c>
      <c r="J66" s="131">
        <v>3909580</v>
      </c>
      <c r="K66" s="132">
        <v>451500</v>
      </c>
      <c r="L66" s="132">
        <v>0</v>
      </c>
      <c r="M66" s="98" t="s">
        <v>274</v>
      </c>
      <c r="N66" s="133">
        <v>22</v>
      </c>
      <c r="O66" s="144" t="s">
        <v>324</v>
      </c>
      <c r="P66" s="151">
        <v>3500000</v>
      </c>
      <c r="Q66" s="127"/>
      <c r="R66" s="179">
        <v>90</v>
      </c>
    </row>
    <row r="67" spans="1:18" s="8" customFormat="1" ht="24">
      <c r="A67" s="34">
        <v>16</v>
      </c>
      <c r="B67" s="33">
        <v>39</v>
      </c>
      <c r="C67" s="16"/>
      <c r="D67" s="16"/>
      <c r="E67" s="16"/>
      <c r="F67" s="16" t="s">
        <v>19</v>
      </c>
      <c r="G67" s="130" t="s">
        <v>163</v>
      </c>
      <c r="H67" s="59" t="s">
        <v>41</v>
      </c>
      <c r="I67" s="130" t="s">
        <v>46</v>
      </c>
      <c r="J67" s="131">
        <v>589310</v>
      </c>
      <c r="K67" s="132">
        <v>107400</v>
      </c>
      <c r="L67" s="132">
        <v>0</v>
      </c>
      <c r="M67" s="98" t="s">
        <v>274</v>
      </c>
      <c r="N67" s="133">
        <v>25</v>
      </c>
      <c r="O67" s="144" t="s">
        <v>324</v>
      </c>
      <c r="P67" s="151">
        <v>589000</v>
      </c>
      <c r="Q67" s="127"/>
      <c r="R67" s="179">
        <v>70</v>
      </c>
    </row>
    <row r="68" spans="1:18" s="8" customFormat="1" ht="24">
      <c r="A68" s="34">
        <v>16</v>
      </c>
      <c r="B68" s="33">
        <v>40</v>
      </c>
      <c r="C68" s="16"/>
      <c r="D68" s="16"/>
      <c r="E68" s="16"/>
      <c r="F68" s="16" t="s">
        <v>19</v>
      </c>
      <c r="G68" s="130" t="s">
        <v>163</v>
      </c>
      <c r="H68" s="59" t="s">
        <v>41</v>
      </c>
      <c r="I68" s="130" t="s">
        <v>47</v>
      </c>
      <c r="J68" s="131">
        <v>5000000</v>
      </c>
      <c r="K68" s="132">
        <v>2800000</v>
      </c>
      <c r="L68" s="132">
        <v>0</v>
      </c>
      <c r="M68" s="98" t="s">
        <v>274</v>
      </c>
      <c r="N68" s="133">
        <v>25</v>
      </c>
      <c r="O68" s="144" t="s">
        <v>324</v>
      </c>
      <c r="P68" s="151">
        <v>4400000</v>
      </c>
      <c r="Q68" s="127"/>
      <c r="R68" s="179">
        <v>70</v>
      </c>
    </row>
    <row r="69" spans="1:18" s="8" customFormat="1" ht="24">
      <c r="A69" s="34">
        <v>16</v>
      </c>
      <c r="B69" s="33"/>
      <c r="C69" s="16"/>
      <c r="D69" s="16"/>
      <c r="E69" s="16">
        <v>8</v>
      </c>
      <c r="F69" s="16"/>
      <c r="G69" s="140" t="s">
        <v>163</v>
      </c>
      <c r="H69" s="60" t="s">
        <v>41</v>
      </c>
      <c r="I69" s="140"/>
      <c r="J69" s="141"/>
      <c r="K69" s="142"/>
      <c r="L69" s="142"/>
      <c r="M69" s="99"/>
      <c r="N69" s="150"/>
      <c r="O69" s="144"/>
      <c r="P69" s="151"/>
      <c r="Q69" s="129">
        <f>SUM(P61:P68)</f>
        <v>20238700</v>
      </c>
      <c r="R69" s="179"/>
    </row>
    <row r="70" spans="1:18" s="5" customFormat="1" ht="24">
      <c r="A70" s="37">
        <v>17</v>
      </c>
      <c r="B70" s="38">
        <v>41</v>
      </c>
      <c r="C70" s="19"/>
      <c r="D70" s="19"/>
      <c r="E70" s="19"/>
      <c r="F70" s="18" t="s">
        <v>20</v>
      </c>
      <c r="G70" s="156" t="s">
        <v>148</v>
      </c>
      <c r="H70" s="59" t="s">
        <v>144</v>
      </c>
      <c r="I70" s="156" t="s">
        <v>70</v>
      </c>
      <c r="J70" s="157">
        <v>187200</v>
      </c>
      <c r="K70" s="158">
        <v>0</v>
      </c>
      <c r="L70" s="158">
        <v>25830</v>
      </c>
      <c r="M70" s="98" t="s">
        <v>274</v>
      </c>
      <c r="N70" s="133">
        <v>21</v>
      </c>
      <c r="O70" s="134" t="s">
        <v>324</v>
      </c>
      <c r="P70" s="151">
        <v>120000</v>
      </c>
      <c r="Q70" s="127"/>
      <c r="R70" s="179">
        <v>70</v>
      </c>
    </row>
    <row r="71" spans="1:18" s="5" customFormat="1" ht="24">
      <c r="A71" s="37">
        <v>17</v>
      </c>
      <c r="B71" s="38">
        <v>42</v>
      </c>
      <c r="C71" s="19"/>
      <c r="D71" s="19"/>
      <c r="E71" s="19"/>
      <c r="F71" s="18" t="s">
        <v>18</v>
      </c>
      <c r="G71" s="156" t="s">
        <v>148</v>
      </c>
      <c r="H71" s="59" t="s">
        <v>144</v>
      </c>
      <c r="I71" s="156" t="s">
        <v>145</v>
      </c>
      <c r="J71" s="157">
        <v>40600</v>
      </c>
      <c r="K71" s="158">
        <v>0</v>
      </c>
      <c r="L71" s="158">
        <v>0</v>
      </c>
      <c r="M71" s="100" t="s">
        <v>273</v>
      </c>
      <c r="N71" s="146"/>
      <c r="O71" s="134" t="s">
        <v>322</v>
      </c>
      <c r="P71" s="147">
        <v>0</v>
      </c>
      <c r="Q71" s="118"/>
      <c r="R71" s="178"/>
    </row>
    <row r="72" spans="1:18" s="5" customFormat="1" ht="24">
      <c r="A72" s="37">
        <v>17</v>
      </c>
      <c r="B72" s="38">
        <v>43</v>
      </c>
      <c r="C72" s="19"/>
      <c r="D72" s="19"/>
      <c r="E72" s="19"/>
      <c r="F72" s="18" t="s">
        <v>19</v>
      </c>
      <c r="G72" s="130" t="s">
        <v>148</v>
      </c>
      <c r="H72" s="59" t="s">
        <v>144</v>
      </c>
      <c r="I72" s="156" t="s">
        <v>90</v>
      </c>
      <c r="J72" s="157">
        <v>59500</v>
      </c>
      <c r="K72" s="158">
        <v>0</v>
      </c>
      <c r="L72" s="158">
        <v>10080</v>
      </c>
      <c r="M72" s="98" t="s">
        <v>274</v>
      </c>
      <c r="N72" s="133">
        <v>25</v>
      </c>
      <c r="O72" s="134" t="s">
        <v>324</v>
      </c>
      <c r="P72" s="151">
        <v>59500</v>
      </c>
      <c r="Q72" s="127"/>
      <c r="R72" s="179">
        <v>70</v>
      </c>
    </row>
    <row r="73" spans="1:18" s="5" customFormat="1" ht="28.5" customHeight="1">
      <c r="A73" s="37">
        <v>17</v>
      </c>
      <c r="B73" s="38"/>
      <c r="C73" s="19"/>
      <c r="D73" s="19"/>
      <c r="E73" s="19">
        <v>3</v>
      </c>
      <c r="F73" s="18"/>
      <c r="G73" s="140" t="s">
        <v>148</v>
      </c>
      <c r="H73" s="60" t="s">
        <v>144</v>
      </c>
      <c r="I73" s="140"/>
      <c r="J73" s="141"/>
      <c r="K73" s="142"/>
      <c r="L73" s="142"/>
      <c r="M73" s="101"/>
      <c r="N73" s="143"/>
      <c r="O73" s="134"/>
      <c r="P73" s="145"/>
      <c r="Q73" s="124">
        <f>SUM(P70:P72)</f>
        <v>179500</v>
      </c>
      <c r="R73" s="178"/>
    </row>
    <row r="74" spans="1:18" s="5" customFormat="1" ht="24">
      <c r="A74" s="39">
        <v>19</v>
      </c>
      <c r="B74" s="40">
        <v>49</v>
      </c>
      <c r="C74" s="18"/>
      <c r="D74" s="18"/>
      <c r="E74" s="18"/>
      <c r="F74" s="18" t="s">
        <v>24</v>
      </c>
      <c r="G74" s="130" t="s">
        <v>308</v>
      </c>
      <c r="H74" s="59" t="s">
        <v>232</v>
      </c>
      <c r="I74" s="156" t="s">
        <v>233</v>
      </c>
      <c r="J74" s="157">
        <v>617974</v>
      </c>
      <c r="K74" s="158"/>
      <c r="L74" s="158"/>
      <c r="M74" s="100" t="s">
        <v>273</v>
      </c>
      <c r="N74" s="133">
        <v>0</v>
      </c>
      <c r="O74" s="134" t="s">
        <v>322</v>
      </c>
      <c r="P74" s="135">
        <v>0</v>
      </c>
      <c r="Q74" s="127"/>
      <c r="R74" s="179"/>
    </row>
    <row r="75" spans="1:18" s="5" customFormat="1" ht="24">
      <c r="A75" s="39">
        <v>19</v>
      </c>
      <c r="B75" s="40">
        <v>50</v>
      </c>
      <c r="C75" s="18"/>
      <c r="D75" s="18"/>
      <c r="E75" s="18"/>
      <c r="F75" s="18" t="s">
        <v>18</v>
      </c>
      <c r="G75" s="130" t="s">
        <v>308</v>
      </c>
      <c r="H75" s="59" t="s">
        <v>232</v>
      </c>
      <c r="I75" s="156" t="s">
        <v>234</v>
      </c>
      <c r="J75" s="157">
        <v>53081</v>
      </c>
      <c r="K75" s="158"/>
      <c r="L75" s="158"/>
      <c r="M75" s="100" t="s">
        <v>273</v>
      </c>
      <c r="N75" s="146"/>
      <c r="O75" s="134" t="s">
        <v>322</v>
      </c>
      <c r="P75" s="147">
        <v>0</v>
      </c>
      <c r="Q75" s="118"/>
      <c r="R75" s="178"/>
    </row>
    <row r="76" spans="1:18" s="5" customFormat="1" ht="24">
      <c r="A76" s="39">
        <v>19</v>
      </c>
      <c r="B76" s="40"/>
      <c r="C76" s="18"/>
      <c r="D76" s="18"/>
      <c r="E76" s="18">
        <v>2</v>
      </c>
      <c r="F76" s="18"/>
      <c r="G76" s="140" t="s">
        <v>308</v>
      </c>
      <c r="H76" s="60" t="s">
        <v>232</v>
      </c>
      <c r="I76" s="140"/>
      <c r="J76" s="141"/>
      <c r="K76" s="142"/>
      <c r="L76" s="142"/>
      <c r="M76" s="101"/>
      <c r="N76" s="143"/>
      <c r="O76" s="134"/>
      <c r="P76" s="145"/>
      <c r="Q76" s="124">
        <f>SUM(P74:P75)</f>
        <v>0</v>
      </c>
      <c r="R76" s="178"/>
    </row>
    <row r="77" spans="1:18" s="5" customFormat="1" ht="48">
      <c r="A77" s="39">
        <v>20</v>
      </c>
      <c r="B77" s="40">
        <v>51</v>
      </c>
      <c r="C77" s="18"/>
      <c r="D77" s="18"/>
      <c r="E77" s="18"/>
      <c r="F77" s="18" t="s">
        <v>18</v>
      </c>
      <c r="G77" s="130" t="s">
        <v>309</v>
      </c>
      <c r="H77" s="59" t="s">
        <v>275</v>
      </c>
      <c r="I77" s="156" t="s">
        <v>243</v>
      </c>
      <c r="J77" s="157">
        <v>70000</v>
      </c>
      <c r="K77" s="158"/>
      <c r="L77" s="158"/>
      <c r="M77" s="98" t="s">
        <v>274</v>
      </c>
      <c r="N77" s="146">
        <v>24</v>
      </c>
      <c r="O77" s="144" t="s">
        <v>324</v>
      </c>
      <c r="P77" s="145">
        <v>70000</v>
      </c>
      <c r="Q77" s="118"/>
      <c r="R77" s="178">
        <v>70</v>
      </c>
    </row>
    <row r="78" spans="1:18" s="5" customFormat="1" ht="48">
      <c r="A78" s="39">
        <v>20</v>
      </c>
      <c r="B78" s="40"/>
      <c r="C78" s="18"/>
      <c r="D78" s="18"/>
      <c r="E78" s="18">
        <v>1</v>
      </c>
      <c r="F78" s="18"/>
      <c r="G78" s="140" t="s">
        <v>309</v>
      </c>
      <c r="H78" s="60" t="s">
        <v>275</v>
      </c>
      <c r="I78" s="140"/>
      <c r="J78" s="141"/>
      <c r="K78" s="142"/>
      <c r="L78" s="142"/>
      <c r="M78" s="99"/>
      <c r="N78" s="143"/>
      <c r="O78" s="144"/>
      <c r="P78" s="145"/>
      <c r="Q78" s="124">
        <f>SUM(P77)</f>
        <v>70000</v>
      </c>
      <c r="R78" s="178"/>
    </row>
    <row r="79" spans="1:18" s="10" customFormat="1" ht="24">
      <c r="A79" s="34">
        <v>21</v>
      </c>
      <c r="B79" s="33">
        <v>52</v>
      </c>
      <c r="C79" s="16"/>
      <c r="D79" s="16"/>
      <c r="E79" s="16"/>
      <c r="F79" s="16" t="s">
        <v>20</v>
      </c>
      <c r="G79" s="130" t="s">
        <v>310</v>
      </c>
      <c r="H79" s="59" t="s">
        <v>54</v>
      </c>
      <c r="I79" s="130" t="s">
        <v>199</v>
      </c>
      <c r="J79" s="131">
        <v>300000</v>
      </c>
      <c r="K79" s="132">
        <v>0</v>
      </c>
      <c r="L79" s="132">
        <v>0</v>
      </c>
      <c r="M79" s="98" t="s">
        <v>274</v>
      </c>
      <c r="N79" s="133">
        <v>22</v>
      </c>
      <c r="O79" s="134" t="s">
        <v>324</v>
      </c>
      <c r="P79" s="151">
        <v>260000</v>
      </c>
      <c r="Q79" s="127"/>
      <c r="R79" s="179">
        <v>70</v>
      </c>
    </row>
    <row r="80" spans="1:18" s="10" customFormat="1" ht="24">
      <c r="A80" s="34">
        <v>21</v>
      </c>
      <c r="B80" s="33"/>
      <c r="C80" s="16"/>
      <c r="D80" s="16"/>
      <c r="E80" s="16">
        <v>1</v>
      </c>
      <c r="F80" s="16"/>
      <c r="G80" s="140" t="s">
        <v>310</v>
      </c>
      <c r="H80" s="60" t="s">
        <v>54</v>
      </c>
      <c r="I80" s="140"/>
      <c r="J80" s="141"/>
      <c r="K80" s="142"/>
      <c r="L80" s="142"/>
      <c r="M80" s="99"/>
      <c r="N80" s="150"/>
      <c r="O80" s="134"/>
      <c r="P80" s="151"/>
      <c r="Q80" s="129">
        <f>SUM(P79)</f>
        <v>260000</v>
      </c>
      <c r="R80" s="179"/>
    </row>
    <row r="81" spans="1:18" s="10" customFormat="1" ht="39" customHeight="1">
      <c r="A81" s="35">
        <v>23</v>
      </c>
      <c r="B81" s="36">
        <v>54</v>
      </c>
      <c r="C81" s="17"/>
      <c r="D81" s="17"/>
      <c r="E81" s="17"/>
      <c r="F81" s="16" t="s">
        <v>20</v>
      </c>
      <c r="G81" s="130" t="s">
        <v>311</v>
      </c>
      <c r="H81" s="61" t="s">
        <v>58</v>
      </c>
      <c r="I81" s="130" t="s">
        <v>59</v>
      </c>
      <c r="J81" s="152">
        <v>70000</v>
      </c>
      <c r="K81" s="153">
        <v>0</v>
      </c>
      <c r="L81" s="153">
        <v>0</v>
      </c>
      <c r="M81" s="100" t="s">
        <v>273</v>
      </c>
      <c r="N81" s="133"/>
      <c r="O81" s="134" t="s">
        <v>322</v>
      </c>
      <c r="P81" s="135">
        <v>0</v>
      </c>
      <c r="Q81" s="127"/>
      <c r="R81" s="179"/>
    </row>
    <row r="82" spans="1:18" s="10" customFormat="1" ht="39" customHeight="1">
      <c r="A82" s="35">
        <v>23</v>
      </c>
      <c r="B82" s="36"/>
      <c r="C82" s="17"/>
      <c r="D82" s="17"/>
      <c r="E82" s="17">
        <v>1</v>
      </c>
      <c r="F82" s="16"/>
      <c r="G82" s="140" t="s">
        <v>311</v>
      </c>
      <c r="H82" s="62" t="s">
        <v>58</v>
      </c>
      <c r="I82" s="140"/>
      <c r="J82" s="154"/>
      <c r="K82" s="155"/>
      <c r="L82" s="155"/>
      <c r="M82" s="101"/>
      <c r="N82" s="150"/>
      <c r="O82" s="134"/>
      <c r="P82" s="151"/>
      <c r="Q82" s="129">
        <f>SUM(P81)</f>
        <v>0</v>
      </c>
      <c r="R82" s="179"/>
    </row>
    <row r="83" spans="1:18" s="10" customFormat="1" ht="38.25" customHeight="1">
      <c r="A83" s="34">
        <v>24</v>
      </c>
      <c r="B83" s="33">
        <v>55</v>
      </c>
      <c r="C83" s="16"/>
      <c r="D83" s="16"/>
      <c r="E83" s="16"/>
      <c r="F83" s="16" t="s">
        <v>20</v>
      </c>
      <c r="G83" s="130" t="s">
        <v>277</v>
      </c>
      <c r="H83" s="59" t="s">
        <v>60</v>
      </c>
      <c r="I83" s="130" t="s">
        <v>249</v>
      </c>
      <c r="J83" s="131">
        <v>595200</v>
      </c>
      <c r="K83" s="132">
        <v>0</v>
      </c>
      <c r="L83" s="132">
        <v>22000</v>
      </c>
      <c r="M83" s="100" t="s">
        <v>273</v>
      </c>
      <c r="N83" s="133"/>
      <c r="O83" s="134" t="s">
        <v>322</v>
      </c>
      <c r="P83" s="135">
        <v>0</v>
      </c>
      <c r="Q83" s="127"/>
      <c r="R83" s="179"/>
    </row>
    <row r="84" spans="1:18" s="9" customFormat="1" ht="24">
      <c r="A84" s="34">
        <v>24</v>
      </c>
      <c r="B84" s="33">
        <v>56</v>
      </c>
      <c r="C84" s="16"/>
      <c r="D84" s="16"/>
      <c r="E84" s="16"/>
      <c r="F84" s="16" t="s">
        <v>19</v>
      </c>
      <c r="G84" s="130" t="s">
        <v>277</v>
      </c>
      <c r="H84" s="59" t="s">
        <v>60</v>
      </c>
      <c r="I84" s="130" t="s">
        <v>61</v>
      </c>
      <c r="J84" s="131">
        <v>632310</v>
      </c>
      <c r="K84" s="132">
        <v>193203</v>
      </c>
      <c r="L84" s="132">
        <v>254600</v>
      </c>
      <c r="M84" s="100" t="s">
        <v>273</v>
      </c>
      <c r="N84" s="133"/>
      <c r="O84" s="134" t="s">
        <v>322</v>
      </c>
      <c r="P84" s="135">
        <v>0</v>
      </c>
      <c r="Q84" s="127"/>
      <c r="R84" s="179"/>
    </row>
    <row r="85" spans="1:18" s="9" customFormat="1" ht="24">
      <c r="A85" s="34">
        <v>24</v>
      </c>
      <c r="B85" s="33"/>
      <c r="C85" s="16"/>
      <c r="D85" s="16"/>
      <c r="E85" s="16">
        <v>2</v>
      </c>
      <c r="F85" s="16"/>
      <c r="G85" s="140" t="s">
        <v>277</v>
      </c>
      <c r="H85" s="60" t="s">
        <v>60</v>
      </c>
      <c r="I85" s="140"/>
      <c r="J85" s="141"/>
      <c r="K85" s="142"/>
      <c r="L85" s="142"/>
      <c r="M85" s="101"/>
      <c r="N85" s="150"/>
      <c r="O85" s="134"/>
      <c r="P85" s="151"/>
      <c r="Q85" s="129">
        <f>SUM(O83:O84)</f>
        <v>0</v>
      </c>
      <c r="R85" s="179"/>
    </row>
    <row r="86" spans="1:18" s="9" customFormat="1" ht="24">
      <c r="A86" s="35">
        <v>25</v>
      </c>
      <c r="B86" s="36">
        <v>57</v>
      </c>
      <c r="C86" s="17"/>
      <c r="D86" s="17"/>
      <c r="E86" s="17"/>
      <c r="F86" s="17" t="s">
        <v>20</v>
      </c>
      <c r="G86" s="130" t="s">
        <v>237</v>
      </c>
      <c r="H86" s="61" t="s">
        <v>62</v>
      </c>
      <c r="I86" s="130" t="s">
        <v>63</v>
      </c>
      <c r="J86" s="152">
        <v>60000</v>
      </c>
      <c r="K86" s="153">
        <v>0</v>
      </c>
      <c r="L86" s="153">
        <v>0</v>
      </c>
      <c r="M86" s="98" t="s">
        <v>274</v>
      </c>
      <c r="N86" s="133">
        <v>21</v>
      </c>
      <c r="O86" s="134" t="s">
        <v>324</v>
      </c>
      <c r="P86" s="151">
        <v>60000</v>
      </c>
      <c r="Q86" s="127"/>
      <c r="R86" s="179">
        <v>70</v>
      </c>
    </row>
    <row r="87" spans="1:18" s="9" customFormat="1" ht="24">
      <c r="A87" s="35">
        <v>25</v>
      </c>
      <c r="B87" s="36"/>
      <c r="C87" s="17"/>
      <c r="D87" s="17"/>
      <c r="E87" s="17">
        <v>1</v>
      </c>
      <c r="F87" s="17"/>
      <c r="G87" s="140" t="s">
        <v>237</v>
      </c>
      <c r="H87" s="62" t="s">
        <v>62</v>
      </c>
      <c r="I87" s="140"/>
      <c r="J87" s="154"/>
      <c r="K87" s="155"/>
      <c r="L87" s="155"/>
      <c r="M87" s="99"/>
      <c r="N87" s="150"/>
      <c r="O87" s="134"/>
      <c r="P87" s="151"/>
      <c r="Q87" s="129">
        <f>SUM(P86)</f>
        <v>60000</v>
      </c>
      <c r="R87" s="179"/>
    </row>
    <row r="88" spans="1:18" s="9" customFormat="1" ht="24">
      <c r="A88" s="34">
        <v>26</v>
      </c>
      <c r="B88" s="33">
        <v>58</v>
      </c>
      <c r="C88" s="16"/>
      <c r="D88" s="16"/>
      <c r="E88" s="16"/>
      <c r="F88" s="16" t="s">
        <v>19</v>
      </c>
      <c r="G88" s="130" t="s">
        <v>198</v>
      </c>
      <c r="H88" s="59" t="s">
        <v>64</v>
      </c>
      <c r="I88" s="130" t="s">
        <v>65</v>
      </c>
      <c r="J88" s="131">
        <v>1203300</v>
      </c>
      <c r="K88" s="132">
        <v>712800</v>
      </c>
      <c r="L88" s="132">
        <v>0</v>
      </c>
      <c r="M88" s="98" t="s">
        <v>274</v>
      </c>
      <c r="N88" s="133">
        <v>25</v>
      </c>
      <c r="O88" s="134" t="s">
        <v>324</v>
      </c>
      <c r="P88" s="151">
        <v>700000</v>
      </c>
      <c r="Q88" s="127"/>
      <c r="R88" s="179">
        <v>70</v>
      </c>
    </row>
    <row r="89" spans="1:18" s="9" customFormat="1" ht="24">
      <c r="A89" s="34">
        <v>26</v>
      </c>
      <c r="B89" s="33"/>
      <c r="C89" s="16"/>
      <c r="D89" s="16"/>
      <c r="E89" s="16">
        <v>1</v>
      </c>
      <c r="F89" s="16"/>
      <c r="G89" s="140" t="s">
        <v>198</v>
      </c>
      <c r="H89" s="60" t="s">
        <v>64</v>
      </c>
      <c r="I89" s="140"/>
      <c r="J89" s="141"/>
      <c r="K89" s="142"/>
      <c r="L89" s="142"/>
      <c r="M89" s="99"/>
      <c r="N89" s="150"/>
      <c r="O89" s="134"/>
      <c r="P89" s="151"/>
      <c r="Q89" s="129">
        <f>SUM(P88)</f>
        <v>700000</v>
      </c>
      <c r="R89" s="179"/>
    </row>
    <row r="90" spans="1:18" s="9" customFormat="1" ht="96">
      <c r="A90" s="35">
        <v>27</v>
      </c>
      <c r="B90" s="36">
        <v>59</v>
      </c>
      <c r="C90" s="17"/>
      <c r="D90" s="17"/>
      <c r="E90" s="17"/>
      <c r="F90" s="17" t="s">
        <v>20</v>
      </c>
      <c r="G90" s="168" t="s">
        <v>151</v>
      </c>
      <c r="H90" s="61" t="s">
        <v>66</v>
      </c>
      <c r="I90" s="130" t="s">
        <v>263</v>
      </c>
      <c r="J90" s="152">
        <v>83160</v>
      </c>
      <c r="K90" s="153">
        <v>0</v>
      </c>
      <c r="L90" s="153">
        <v>0</v>
      </c>
      <c r="M90" s="100" t="s">
        <v>273</v>
      </c>
      <c r="N90" s="159">
        <v>0</v>
      </c>
      <c r="O90" s="134" t="s">
        <v>322</v>
      </c>
      <c r="P90" s="160">
        <v>0</v>
      </c>
      <c r="Q90" s="160"/>
      <c r="R90" s="185"/>
    </row>
    <row r="91" spans="1:18" s="9" customFormat="1" ht="24">
      <c r="A91" s="35">
        <v>27</v>
      </c>
      <c r="B91" s="36"/>
      <c r="C91" s="17"/>
      <c r="D91" s="17"/>
      <c r="E91" s="17">
        <v>1</v>
      </c>
      <c r="F91" s="17"/>
      <c r="G91" s="140" t="s">
        <v>151</v>
      </c>
      <c r="H91" s="62" t="s">
        <v>66</v>
      </c>
      <c r="I91" s="140"/>
      <c r="J91" s="154"/>
      <c r="K91" s="155"/>
      <c r="L91" s="155"/>
      <c r="M91" s="101"/>
      <c r="N91" s="150"/>
      <c r="O91" s="134"/>
      <c r="P91" s="151"/>
      <c r="Q91" s="151">
        <f>SUM(P90)</f>
        <v>0</v>
      </c>
      <c r="R91" s="185"/>
    </row>
    <row r="92" spans="1:18" s="9" customFormat="1" ht="40.5" customHeight="1">
      <c r="A92" s="35">
        <v>28</v>
      </c>
      <c r="B92" s="36">
        <v>60</v>
      </c>
      <c r="C92" s="17"/>
      <c r="D92" s="17"/>
      <c r="E92" s="17"/>
      <c r="F92" s="17" t="s">
        <v>19</v>
      </c>
      <c r="G92" s="130" t="s">
        <v>171</v>
      </c>
      <c r="H92" s="61" t="s">
        <v>67</v>
      </c>
      <c r="I92" s="130" t="s">
        <v>68</v>
      </c>
      <c r="J92" s="152">
        <v>710000</v>
      </c>
      <c r="K92" s="153">
        <v>425000</v>
      </c>
      <c r="L92" s="153">
        <v>0</v>
      </c>
      <c r="M92" s="98" t="s">
        <v>274</v>
      </c>
      <c r="N92" s="133">
        <v>23</v>
      </c>
      <c r="O92" s="134" t="s">
        <v>324</v>
      </c>
      <c r="P92" s="151">
        <v>400000</v>
      </c>
      <c r="Q92" s="135"/>
      <c r="R92" s="181">
        <v>70</v>
      </c>
    </row>
    <row r="93" spans="1:18" s="9" customFormat="1" ht="40.5" customHeight="1">
      <c r="A93" s="35">
        <v>28</v>
      </c>
      <c r="B93" s="36"/>
      <c r="C93" s="17"/>
      <c r="D93" s="17"/>
      <c r="E93" s="17">
        <v>1</v>
      </c>
      <c r="F93" s="17"/>
      <c r="G93" s="140" t="s">
        <v>171</v>
      </c>
      <c r="H93" s="62" t="s">
        <v>67</v>
      </c>
      <c r="I93" s="140"/>
      <c r="J93" s="154"/>
      <c r="K93" s="155"/>
      <c r="L93" s="155"/>
      <c r="M93" s="99"/>
      <c r="N93" s="150"/>
      <c r="O93" s="134"/>
      <c r="P93" s="151"/>
      <c r="Q93" s="151">
        <f>SUM(P92)</f>
        <v>400000</v>
      </c>
      <c r="R93" s="181"/>
    </row>
    <row r="94" spans="1:18" s="9" customFormat="1" ht="24">
      <c r="A94" s="35">
        <v>29</v>
      </c>
      <c r="B94" s="36">
        <v>61</v>
      </c>
      <c r="C94" s="17"/>
      <c r="D94" s="17"/>
      <c r="E94" s="17"/>
      <c r="F94" s="17" t="s">
        <v>20</v>
      </c>
      <c r="G94" s="130" t="s">
        <v>278</v>
      </c>
      <c r="H94" s="61" t="s">
        <v>139</v>
      </c>
      <c r="I94" s="130" t="s">
        <v>140</v>
      </c>
      <c r="J94" s="152">
        <v>55000</v>
      </c>
      <c r="K94" s="153">
        <v>0</v>
      </c>
      <c r="L94" s="153">
        <v>30590</v>
      </c>
      <c r="M94" s="98" t="s">
        <v>274</v>
      </c>
      <c r="N94" s="159">
        <v>20</v>
      </c>
      <c r="O94" s="161" t="s">
        <v>324</v>
      </c>
      <c r="P94" s="151">
        <v>40000</v>
      </c>
      <c r="Q94" s="160"/>
      <c r="R94" s="181">
        <v>70</v>
      </c>
    </row>
    <row r="95" spans="1:18" s="9" customFormat="1" ht="24">
      <c r="A95" s="35">
        <v>29</v>
      </c>
      <c r="B95" s="36"/>
      <c r="C95" s="17"/>
      <c r="D95" s="17"/>
      <c r="E95" s="17">
        <v>1</v>
      </c>
      <c r="F95" s="17"/>
      <c r="G95" s="140" t="s">
        <v>278</v>
      </c>
      <c r="H95" s="62" t="s">
        <v>139</v>
      </c>
      <c r="I95" s="140"/>
      <c r="J95" s="154"/>
      <c r="K95" s="155"/>
      <c r="L95" s="155"/>
      <c r="M95" s="99"/>
      <c r="N95" s="150"/>
      <c r="O95" s="134"/>
      <c r="P95" s="151"/>
      <c r="Q95" s="151">
        <f>SUM(P94)</f>
        <v>40000</v>
      </c>
      <c r="R95" s="181"/>
    </row>
    <row r="96" spans="1:18" s="9" customFormat="1" ht="36">
      <c r="A96" s="35">
        <v>30</v>
      </c>
      <c r="B96" s="36">
        <v>62</v>
      </c>
      <c r="C96" s="17"/>
      <c r="D96" s="17"/>
      <c r="E96" s="17"/>
      <c r="F96" s="17" t="s">
        <v>25</v>
      </c>
      <c r="G96" s="130" t="s">
        <v>172</v>
      </c>
      <c r="H96" s="61" t="s">
        <v>173</v>
      </c>
      <c r="I96" s="130" t="s">
        <v>174</v>
      </c>
      <c r="J96" s="152">
        <v>49000</v>
      </c>
      <c r="K96" s="153">
        <v>0</v>
      </c>
      <c r="L96" s="153">
        <v>3570</v>
      </c>
      <c r="M96" s="98" t="s">
        <v>274</v>
      </c>
      <c r="N96" s="133">
        <v>23</v>
      </c>
      <c r="O96" s="134" t="s">
        <v>324</v>
      </c>
      <c r="P96" s="151">
        <v>30000</v>
      </c>
      <c r="Q96" s="135"/>
      <c r="R96" s="181">
        <v>70</v>
      </c>
    </row>
    <row r="97" spans="1:18" s="9" customFormat="1" ht="48">
      <c r="A97" s="35">
        <v>30</v>
      </c>
      <c r="B97" s="36"/>
      <c r="C97" s="17"/>
      <c r="D97" s="17"/>
      <c r="E97" s="17">
        <v>1</v>
      </c>
      <c r="F97" s="17"/>
      <c r="G97" s="140" t="s">
        <v>172</v>
      </c>
      <c r="H97" s="62" t="s">
        <v>173</v>
      </c>
      <c r="I97" s="140"/>
      <c r="J97" s="154"/>
      <c r="K97" s="155"/>
      <c r="L97" s="155"/>
      <c r="M97" s="99"/>
      <c r="N97" s="150"/>
      <c r="O97" s="134"/>
      <c r="P97" s="151"/>
      <c r="Q97" s="151">
        <f>SUM(P96)</f>
        <v>30000</v>
      </c>
      <c r="R97" s="181"/>
    </row>
    <row r="98" spans="1:18" s="9" customFormat="1" ht="36">
      <c r="A98" s="35">
        <v>31</v>
      </c>
      <c r="B98" s="36">
        <v>63</v>
      </c>
      <c r="C98" s="17"/>
      <c r="D98" s="17"/>
      <c r="E98" s="17"/>
      <c r="F98" s="17" t="s">
        <v>25</v>
      </c>
      <c r="G98" s="130" t="s">
        <v>222</v>
      </c>
      <c r="H98" s="61" t="s">
        <v>223</v>
      </c>
      <c r="I98" s="130" t="s">
        <v>224</v>
      </c>
      <c r="J98" s="152">
        <v>27000</v>
      </c>
      <c r="K98" s="153"/>
      <c r="L98" s="153"/>
      <c r="M98" s="100" t="s">
        <v>273</v>
      </c>
      <c r="N98" s="133"/>
      <c r="O98" s="134" t="s">
        <v>322</v>
      </c>
      <c r="P98" s="135">
        <v>0</v>
      </c>
      <c r="Q98" s="135"/>
      <c r="R98" s="181"/>
    </row>
    <row r="99" spans="1:18" s="9" customFormat="1" ht="36">
      <c r="A99" s="35">
        <v>31</v>
      </c>
      <c r="B99" s="36"/>
      <c r="C99" s="17"/>
      <c r="D99" s="17"/>
      <c r="E99" s="17">
        <v>1</v>
      </c>
      <c r="F99" s="17"/>
      <c r="G99" s="140" t="s">
        <v>222</v>
      </c>
      <c r="H99" s="62" t="s">
        <v>223</v>
      </c>
      <c r="I99" s="140"/>
      <c r="J99" s="154"/>
      <c r="K99" s="155"/>
      <c r="L99" s="155"/>
      <c r="M99" s="101"/>
      <c r="N99" s="150"/>
      <c r="O99" s="134"/>
      <c r="P99" s="151"/>
      <c r="Q99" s="151">
        <f>SUM(P98)</f>
        <v>0</v>
      </c>
      <c r="R99" s="181"/>
    </row>
    <row r="100" spans="1:18" s="5" customFormat="1" ht="36.75" customHeight="1">
      <c r="A100" s="35">
        <v>32</v>
      </c>
      <c r="B100" s="36">
        <v>64</v>
      </c>
      <c r="C100" s="17"/>
      <c r="D100" s="17"/>
      <c r="E100" s="17"/>
      <c r="F100" s="17" t="s">
        <v>20</v>
      </c>
      <c r="G100" s="130" t="s">
        <v>244</v>
      </c>
      <c r="H100" s="61" t="s">
        <v>141</v>
      </c>
      <c r="I100" s="130" t="s">
        <v>166</v>
      </c>
      <c r="J100" s="152">
        <v>340000</v>
      </c>
      <c r="K100" s="153">
        <v>0</v>
      </c>
      <c r="L100" s="153">
        <v>96000</v>
      </c>
      <c r="M100" s="98" t="s">
        <v>274</v>
      </c>
      <c r="N100" s="159">
        <v>23</v>
      </c>
      <c r="O100" s="161" t="s">
        <v>324</v>
      </c>
      <c r="P100" s="151">
        <v>300000</v>
      </c>
      <c r="Q100" s="160"/>
      <c r="R100" s="181">
        <v>70</v>
      </c>
    </row>
    <row r="101" spans="1:18" s="5" customFormat="1" ht="36.75" customHeight="1">
      <c r="A101" s="35">
        <v>32</v>
      </c>
      <c r="B101" s="36"/>
      <c r="C101" s="17"/>
      <c r="D101" s="17"/>
      <c r="E101" s="17">
        <v>1</v>
      </c>
      <c r="F101" s="17"/>
      <c r="G101" s="140" t="s">
        <v>244</v>
      </c>
      <c r="H101" s="62" t="s">
        <v>141</v>
      </c>
      <c r="I101" s="140"/>
      <c r="J101" s="154"/>
      <c r="K101" s="155"/>
      <c r="L101" s="155"/>
      <c r="M101" s="99"/>
      <c r="N101" s="150"/>
      <c r="O101" s="134"/>
      <c r="P101" s="151"/>
      <c r="Q101" s="151">
        <f>SUM(P100)</f>
        <v>300000</v>
      </c>
      <c r="R101" s="181"/>
    </row>
    <row r="102" spans="1:18" s="9" customFormat="1" ht="48">
      <c r="A102" s="34">
        <v>33</v>
      </c>
      <c r="B102" s="36">
        <v>65</v>
      </c>
      <c r="C102" s="17"/>
      <c r="D102" s="17"/>
      <c r="E102" s="17"/>
      <c r="F102" s="17" t="s">
        <v>20</v>
      </c>
      <c r="G102" s="130" t="s">
        <v>279</v>
      </c>
      <c r="H102" s="61" t="s">
        <v>69</v>
      </c>
      <c r="I102" s="130" t="s">
        <v>70</v>
      </c>
      <c r="J102" s="152">
        <v>235418</v>
      </c>
      <c r="K102" s="153">
        <v>0</v>
      </c>
      <c r="L102" s="153">
        <v>19215</v>
      </c>
      <c r="M102" s="98" t="s">
        <v>274</v>
      </c>
      <c r="N102" s="133">
        <v>14</v>
      </c>
      <c r="O102" s="134" t="s">
        <v>326</v>
      </c>
      <c r="P102" s="135">
        <v>0</v>
      </c>
      <c r="Q102" s="135"/>
      <c r="R102" s="181"/>
    </row>
    <row r="103" spans="1:18" s="9" customFormat="1" ht="48">
      <c r="A103" s="34">
        <v>33</v>
      </c>
      <c r="B103" s="36"/>
      <c r="C103" s="17"/>
      <c r="D103" s="17"/>
      <c r="E103" s="17">
        <v>1</v>
      </c>
      <c r="F103" s="17"/>
      <c r="G103" s="140" t="s">
        <v>279</v>
      </c>
      <c r="H103" s="62" t="s">
        <v>69</v>
      </c>
      <c r="I103" s="140"/>
      <c r="J103" s="154"/>
      <c r="K103" s="155"/>
      <c r="L103" s="155"/>
      <c r="M103" s="99"/>
      <c r="N103" s="150"/>
      <c r="O103" s="134"/>
      <c r="P103" s="151"/>
      <c r="Q103" s="151">
        <f>SUM(P102)</f>
        <v>0</v>
      </c>
      <c r="R103" s="181"/>
    </row>
    <row r="104" spans="1:18" s="5" customFormat="1" ht="26.25" customHeight="1">
      <c r="A104" s="34">
        <v>34</v>
      </c>
      <c r="B104" s="36">
        <v>66</v>
      </c>
      <c r="C104" s="17"/>
      <c r="D104" s="17"/>
      <c r="E104" s="17"/>
      <c r="F104" s="17" t="s">
        <v>18</v>
      </c>
      <c r="G104" s="130" t="s">
        <v>272</v>
      </c>
      <c r="H104" s="61" t="s">
        <v>167</v>
      </c>
      <c r="I104" s="130" t="s">
        <v>168</v>
      </c>
      <c r="J104" s="152">
        <v>210000</v>
      </c>
      <c r="K104" s="153">
        <v>0</v>
      </c>
      <c r="L104" s="153">
        <v>91000</v>
      </c>
      <c r="M104" s="98" t="s">
        <v>274</v>
      </c>
      <c r="N104" s="146">
        <v>21</v>
      </c>
      <c r="O104" s="144" t="s">
        <v>324</v>
      </c>
      <c r="P104" s="145">
        <v>200000</v>
      </c>
      <c r="Q104" s="147"/>
      <c r="R104" s="183">
        <v>70</v>
      </c>
    </row>
    <row r="105" spans="1:18" s="5" customFormat="1" ht="26.25" customHeight="1">
      <c r="A105" s="34">
        <v>34</v>
      </c>
      <c r="B105" s="36"/>
      <c r="C105" s="17"/>
      <c r="D105" s="17"/>
      <c r="E105" s="17">
        <v>1</v>
      </c>
      <c r="F105" s="17"/>
      <c r="G105" s="140" t="s">
        <v>272</v>
      </c>
      <c r="H105" s="62" t="s">
        <v>167</v>
      </c>
      <c r="I105" s="140"/>
      <c r="J105" s="154"/>
      <c r="K105" s="155"/>
      <c r="L105" s="155"/>
      <c r="M105" s="99"/>
      <c r="N105" s="143"/>
      <c r="O105" s="144"/>
      <c r="P105" s="145"/>
      <c r="Q105" s="145">
        <f>SUM(P104)</f>
        <v>200000</v>
      </c>
      <c r="R105" s="183"/>
    </row>
    <row r="106" spans="1:18" s="5" customFormat="1" ht="24">
      <c r="A106" s="34">
        <v>35</v>
      </c>
      <c r="B106" s="36">
        <v>67</v>
      </c>
      <c r="C106" s="17"/>
      <c r="D106" s="17"/>
      <c r="E106" s="17"/>
      <c r="F106" s="17" t="s">
        <v>20</v>
      </c>
      <c r="G106" s="130" t="s">
        <v>280</v>
      </c>
      <c r="H106" s="61" t="s">
        <v>238</v>
      </c>
      <c r="I106" s="130" t="s">
        <v>254</v>
      </c>
      <c r="J106" s="152">
        <v>75600</v>
      </c>
      <c r="K106" s="153"/>
      <c r="L106" s="153"/>
      <c r="M106" s="98" t="s">
        <v>274</v>
      </c>
      <c r="N106" s="133">
        <v>19</v>
      </c>
      <c r="O106" s="134" t="s">
        <v>324</v>
      </c>
      <c r="P106" s="151">
        <v>60000</v>
      </c>
      <c r="Q106" s="135"/>
      <c r="R106" s="183">
        <v>70</v>
      </c>
    </row>
    <row r="107" spans="1:18" s="5" customFormat="1" ht="24">
      <c r="A107" s="34">
        <v>35</v>
      </c>
      <c r="B107" s="36">
        <v>68</v>
      </c>
      <c r="C107" s="17"/>
      <c r="D107" s="17"/>
      <c r="E107" s="17"/>
      <c r="F107" s="17" t="s">
        <v>25</v>
      </c>
      <c r="G107" s="130" t="s">
        <v>280</v>
      </c>
      <c r="H107" s="61" t="s">
        <v>238</v>
      </c>
      <c r="I107" s="130" t="s">
        <v>239</v>
      </c>
      <c r="J107" s="152">
        <v>35700</v>
      </c>
      <c r="K107" s="153"/>
      <c r="L107" s="153"/>
      <c r="M107" s="98" t="s">
        <v>274</v>
      </c>
      <c r="N107" s="146">
        <v>23</v>
      </c>
      <c r="O107" s="144" t="s">
        <v>324</v>
      </c>
      <c r="P107" s="145">
        <v>25000</v>
      </c>
      <c r="Q107" s="147"/>
      <c r="R107" s="183">
        <v>70</v>
      </c>
    </row>
    <row r="108" spans="1:18" s="5" customFormat="1" ht="24">
      <c r="A108" s="34">
        <v>35</v>
      </c>
      <c r="B108" s="36"/>
      <c r="C108" s="17"/>
      <c r="D108" s="17"/>
      <c r="E108" s="17">
        <v>2</v>
      </c>
      <c r="F108" s="17"/>
      <c r="G108" s="140" t="s">
        <v>280</v>
      </c>
      <c r="H108" s="62" t="s">
        <v>238</v>
      </c>
      <c r="I108" s="140"/>
      <c r="J108" s="154"/>
      <c r="K108" s="155"/>
      <c r="L108" s="155"/>
      <c r="M108" s="99"/>
      <c r="N108" s="143"/>
      <c r="O108" s="144"/>
      <c r="P108" s="145"/>
      <c r="Q108" s="145">
        <f>SUM(P106:P107)</f>
        <v>85000</v>
      </c>
      <c r="R108" s="183"/>
    </row>
    <row r="109" spans="1:18" s="5" customFormat="1" ht="24">
      <c r="A109" s="35">
        <v>36</v>
      </c>
      <c r="B109" s="36">
        <v>69</v>
      </c>
      <c r="C109" s="17"/>
      <c r="D109" s="17"/>
      <c r="E109" s="17"/>
      <c r="F109" s="17" t="s">
        <v>20</v>
      </c>
      <c r="G109" s="130" t="s">
        <v>281</v>
      </c>
      <c r="H109" s="61" t="s">
        <v>71</v>
      </c>
      <c r="I109" s="130" t="s">
        <v>264</v>
      </c>
      <c r="J109" s="152">
        <v>86240</v>
      </c>
      <c r="K109" s="153">
        <v>0</v>
      </c>
      <c r="L109" s="153">
        <v>5040</v>
      </c>
      <c r="M109" s="98" t="s">
        <v>274</v>
      </c>
      <c r="N109" s="133">
        <v>12</v>
      </c>
      <c r="O109" s="134" t="s">
        <v>326</v>
      </c>
      <c r="P109" s="135">
        <v>0</v>
      </c>
      <c r="Q109" s="135"/>
      <c r="R109" s="181"/>
    </row>
    <row r="110" spans="1:18" s="5" customFormat="1" ht="36">
      <c r="A110" s="35">
        <v>36</v>
      </c>
      <c r="B110" s="36">
        <v>70</v>
      </c>
      <c r="C110" s="17"/>
      <c r="D110" s="17"/>
      <c r="E110" s="17"/>
      <c r="F110" s="17" t="s">
        <v>24</v>
      </c>
      <c r="G110" s="130" t="s">
        <v>281</v>
      </c>
      <c r="H110" s="61" t="s">
        <v>71</v>
      </c>
      <c r="I110" s="130" t="s">
        <v>250</v>
      </c>
      <c r="J110" s="152">
        <v>92260</v>
      </c>
      <c r="K110" s="153">
        <v>0</v>
      </c>
      <c r="L110" s="153">
        <v>5040</v>
      </c>
      <c r="M110" s="98" t="s">
        <v>274</v>
      </c>
      <c r="N110" s="133">
        <v>21</v>
      </c>
      <c r="O110" s="134" t="s">
        <v>324</v>
      </c>
      <c r="P110" s="151">
        <v>40000</v>
      </c>
      <c r="Q110" s="135"/>
      <c r="R110" s="181">
        <v>70</v>
      </c>
    </row>
    <row r="111" spans="1:18" s="8" customFormat="1" ht="36">
      <c r="A111" s="35">
        <v>36</v>
      </c>
      <c r="B111" s="36">
        <v>71</v>
      </c>
      <c r="C111" s="17"/>
      <c r="D111" s="17"/>
      <c r="E111" s="17"/>
      <c r="F111" s="17" t="s">
        <v>18</v>
      </c>
      <c r="G111" s="130" t="s">
        <v>281</v>
      </c>
      <c r="H111" s="61" t="s">
        <v>71</v>
      </c>
      <c r="I111" s="130" t="s">
        <v>195</v>
      </c>
      <c r="J111" s="152">
        <v>67900</v>
      </c>
      <c r="K111" s="153">
        <v>0</v>
      </c>
      <c r="L111" s="153">
        <v>5040</v>
      </c>
      <c r="M111" s="98" t="s">
        <v>274</v>
      </c>
      <c r="N111" s="146">
        <v>15</v>
      </c>
      <c r="O111" s="144" t="s">
        <v>326</v>
      </c>
      <c r="P111" s="147">
        <v>0</v>
      </c>
      <c r="Q111" s="147"/>
      <c r="R111" s="183"/>
    </row>
    <row r="112" spans="1:18" s="8" customFormat="1" ht="30.75" customHeight="1">
      <c r="A112" s="35">
        <v>36</v>
      </c>
      <c r="B112" s="36">
        <v>72</v>
      </c>
      <c r="C112" s="17"/>
      <c r="D112" s="17"/>
      <c r="E112" s="17"/>
      <c r="F112" s="17" t="s">
        <v>25</v>
      </c>
      <c r="G112" s="130" t="s">
        <v>281</v>
      </c>
      <c r="H112" s="61" t="s">
        <v>71</v>
      </c>
      <c r="I112" s="130" t="s">
        <v>196</v>
      </c>
      <c r="J112" s="152">
        <v>23400</v>
      </c>
      <c r="K112" s="153"/>
      <c r="L112" s="153"/>
      <c r="M112" s="100" t="s">
        <v>273</v>
      </c>
      <c r="N112" s="133"/>
      <c r="O112" s="134" t="s">
        <v>322</v>
      </c>
      <c r="P112" s="135">
        <v>0</v>
      </c>
      <c r="Q112" s="135"/>
      <c r="R112" s="181"/>
    </row>
    <row r="113" spans="1:18" s="5" customFormat="1" ht="24">
      <c r="A113" s="35">
        <v>36</v>
      </c>
      <c r="B113" s="36">
        <v>73</v>
      </c>
      <c r="C113" s="17"/>
      <c r="D113" s="17"/>
      <c r="E113" s="17"/>
      <c r="F113" s="17" t="s">
        <v>19</v>
      </c>
      <c r="G113" s="130" t="s">
        <v>281</v>
      </c>
      <c r="H113" s="61" t="s">
        <v>71</v>
      </c>
      <c r="I113" s="130" t="s">
        <v>72</v>
      </c>
      <c r="J113" s="152">
        <v>85890</v>
      </c>
      <c r="K113" s="153">
        <v>0</v>
      </c>
      <c r="L113" s="153">
        <v>44800</v>
      </c>
      <c r="M113" s="98" t="s">
        <v>274</v>
      </c>
      <c r="N113" s="133">
        <v>23</v>
      </c>
      <c r="O113" s="134" t="s">
        <v>324</v>
      </c>
      <c r="P113" s="151">
        <v>40000</v>
      </c>
      <c r="Q113" s="135"/>
      <c r="R113" s="181">
        <v>70</v>
      </c>
    </row>
    <row r="114" spans="1:18" s="5" customFormat="1" ht="24">
      <c r="A114" s="35">
        <v>36</v>
      </c>
      <c r="B114" s="36"/>
      <c r="C114" s="17"/>
      <c r="D114" s="17"/>
      <c r="E114" s="17">
        <v>5</v>
      </c>
      <c r="F114" s="17"/>
      <c r="G114" s="140" t="s">
        <v>281</v>
      </c>
      <c r="H114" s="62" t="s">
        <v>71</v>
      </c>
      <c r="I114" s="140"/>
      <c r="J114" s="154"/>
      <c r="K114" s="155"/>
      <c r="L114" s="155"/>
      <c r="M114" s="99"/>
      <c r="N114" s="150"/>
      <c r="O114" s="134"/>
      <c r="P114" s="151"/>
      <c r="Q114" s="151">
        <f>SUM(P109:P113)</f>
        <v>80000</v>
      </c>
      <c r="R114" s="181"/>
    </row>
    <row r="115" spans="1:18" s="5" customFormat="1" ht="24">
      <c r="A115" s="35">
        <v>37</v>
      </c>
      <c r="B115" s="36">
        <v>74</v>
      </c>
      <c r="C115" s="17"/>
      <c r="D115" s="17"/>
      <c r="E115" s="17"/>
      <c r="F115" s="17" t="s">
        <v>20</v>
      </c>
      <c r="G115" s="130" t="s">
        <v>282</v>
      </c>
      <c r="H115" s="59" t="s">
        <v>216</v>
      </c>
      <c r="I115" s="130" t="s">
        <v>217</v>
      </c>
      <c r="J115" s="131">
        <v>108000</v>
      </c>
      <c r="K115" s="132"/>
      <c r="L115" s="132"/>
      <c r="M115" s="100" t="s">
        <v>273</v>
      </c>
      <c r="N115" s="133"/>
      <c r="O115" s="134" t="s">
        <v>322</v>
      </c>
      <c r="P115" s="135">
        <v>0</v>
      </c>
      <c r="Q115" s="135"/>
      <c r="R115" s="181"/>
    </row>
    <row r="116" spans="1:18" s="5" customFormat="1" ht="24">
      <c r="A116" s="35">
        <v>37</v>
      </c>
      <c r="B116" s="36"/>
      <c r="C116" s="17"/>
      <c r="D116" s="17"/>
      <c r="E116" s="17">
        <v>1</v>
      </c>
      <c r="F116" s="17"/>
      <c r="G116" s="140" t="s">
        <v>282</v>
      </c>
      <c r="H116" s="60" t="s">
        <v>216</v>
      </c>
      <c r="I116" s="140"/>
      <c r="J116" s="141"/>
      <c r="K116" s="142"/>
      <c r="L116" s="142"/>
      <c r="M116" s="101"/>
      <c r="N116" s="150"/>
      <c r="O116" s="134"/>
      <c r="P116" s="151"/>
      <c r="Q116" s="151">
        <f>SUM(P115)</f>
        <v>0</v>
      </c>
      <c r="R116" s="181"/>
    </row>
    <row r="117" spans="1:18" s="5" customFormat="1" ht="24">
      <c r="A117" s="34">
        <v>38</v>
      </c>
      <c r="B117" s="36">
        <v>75</v>
      </c>
      <c r="C117" s="17"/>
      <c r="D117" s="17"/>
      <c r="E117" s="17"/>
      <c r="F117" s="17" t="s">
        <v>20</v>
      </c>
      <c r="G117" s="130" t="s">
        <v>283</v>
      </c>
      <c r="H117" s="61" t="s">
        <v>73</v>
      </c>
      <c r="I117" s="130" t="s">
        <v>265</v>
      </c>
      <c r="J117" s="152">
        <v>31500</v>
      </c>
      <c r="K117" s="153">
        <v>0</v>
      </c>
      <c r="L117" s="153">
        <v>0</v>
      </c>
      <c r="M117" s="98" t="s">
        <v>274</v>
      </c>
      <c r="N117" s="146">
        <v>22</v>
      </c>
      <c r="O117" s="144" t="s">
        <v>324</v>
      </c>
      <c r="P117" s="145">
        <v>31500</v>
      </c>
      <c r="Q117" s="147"/>
      <c r="R117" s="181">
        <v>70</v>
      </c>
    </row>
    <row r="118" spans="1:18" s="5" customFormat="1" ht="24">
      <c r="A118" s="34">
        <v>38</v>
      </c>
      <c r="B118" s="36"/>
      <c r="C118" s="17"/>
      <c r="D118" s="17"/>
      <c r="E118" s="17">
        <v>1</v>
      </c>
      <c r="F118" s="17"/>
      <c r="G118" s="140" t="s">
        <v>283</v>
      </c>
      <c r="H118" s="62" t="s">
        <v>73</v>
      </c>
      <c r="I118" s="140"/>
      <c r="J118" s="154"/>
      <c r="K118" s="155"/>
      <c r="L118" s="155"/>
      <c r="M118" s="99"/>
      <c r="N118" s="143"/>
      <c r="O118" s="144"/>
      <c r="P118" s="145"/>
      <c r="Q118" s="145">
        <f>SUM(P117)</f>
        <v>31500</v>
      </c>
      <c r="R118" s="181"/>
    </row>
    <row r="119" spans="1:18" s="8" customFormat="1" ht="36">
      <c r="A119" s="34">
        <v>39</v>
      </c>
      <c r="B119" s="33">
        <v>76</v>
      </c>
      <c r="C119" s="16"/>
      <c r="D119" s="16"/>
      <c r="E119" s="16"/>
      <c r="F119" s="16" t="s">
        <v>20</v>
      </c>
      <c r="G119" s="130" t="s">
        <v>284</v>
      </c>
      <c r="H119" s="59" t="s">
        <v>74</v>
      </c>
      <c r="I119" s="130" t="s">
        <v>75</v>
      </c>
      <c r="J119" s="131">
        <v>588000</v>
      </c>
      <c r="K119" s="132">
        <v>0</v>
      </c>
      <c r="L119" s="132">
        <v>0</v>
      </c>
      <c r="M119" s="98" t="s">
        <v>274</v>
      </c>
      <c r="N119" s="146">
        <v>24</v>
      </c>
      <c r="O119" s="144" t="s">
        <v>324</v>
      </c>
      <c r="P119" s="145">
        <v>462000</v>
      </c>
      <c r="Q119" s="147"/>
      <c r="R119" s="181">
        <v>70</v>
      </c>
    </row>
    <row r="120" spans="1:18" s="8" customFormat="1" ht="36">
      <c r="A120" s="34">
        <v>39</v>
      </c>
      <c r="B120" s="33">
        <v>77</v>
      </c>
      <c r="C120" s="16"/>
      <c r="D120" s="16"/>
      <c r="E120" s="16"/>
      <c r="F120" s="16" t="s">
        <v>22</v>
      </c>
      <c r="G120" s="130" t="s">
        <v>284</v>
      </c>
      <c r="H120" s="59" t="s">
        <v>74</v>
      </c>
      <c r="I120" s="130" t="s">
        <v>76</v>
      </c>
      <c r="J120" s="131">
        <v>280000</v>
      </c>
      <c r="K120" s="132">
        <v>0</v>
      </c>
      <c r="L120" s="132">
        <v>0</v>
      </c>
      <c r="M120" s="98" t="s">
        <v>274</v>
      </c>
      <c r="N120" s="133">
        <v>23</v>
      </c>
      <c r="O120" s="134" t="s">
        <v>324</v>
      </c>
      <c r="P120" s="151">
        <v>247000</v>
      </c>
      <c r="Q120" s="135"/>
      <c r="R120" s="181">
        <v>70</v>
      </c>
    </row>
    <row r="121" spans="1:18" s="8" customFormat="1" ht="36">
      <c r="A121" s="34">
        <v>39</v>
      </c>
      <c r="B121" s="33"/>
      <c r="C121" s="16"/>
      <c r="D121" s="16"/>
      <c r="E121" s="16">
        <v>2</v>
      </c>
      <c r="F121" s="16"/>
      <c r="G121" s="140" t="s">
        <v>284</v>
      </c>
      <c r="H121" s="60" t="s">
        <v>74</v>
      </c>
      <c r="I121" s="140"/>
      <c r="J121" s="141"/>
      <c r="K121" s="142"/>
      <c r="L121" s="142"/>
      <c r="M121" s="99"/>
      <c r="N121" s="150"/>
      <c r="O121" s="134"/>
      <c r="P121" s="151"/>
      <c r="Q121" s="151">
        <f>SUM(P119:P120)</f>
        <v>709000</v>
      </c>
      <c r="R121" s="181"/>
    </row>
    <row r="122" spans="1:18" s="5" customFormat="1" ht="36">
      <c r="A122" s="34">
        <v>40</v>
      </c>
      <c r="B122" s="33">
        <v>78</v>
      </c>
      <c r="C122" s="16"/>
      <c r="D122" s="16"/>
      <c r="E122" s="16"/>
      <c r="F122" s="16" t="s">
        <v>20</v>
      </c>
      <c r="G122" s="130" t="s">
        <v>285</v>
      </c>
      <c r="H122" s="59" t="s">
        <v>77</v>
      </c>
      <c r="I122" s="130" t="s">
        <v>78</v>
      </c>
      <c r="J122" s="131">
        <v>843000</v>
      </c>
      <c r="K122" s="132">
        <v>0</v>
      </c>
      <c r="L122" s="132">
        <v>0</v>
      </c>
      <c r="M122" s="98" t="s">
        <v>274</v>
      </c>
      <c r="N122" s="146">
        <v>24</v>
      </c>
      <c r="O122" s="144" t="s">
        <v>324</v>
      </c>
      <c r="P122" s="147">
        <v>500000</v>
      </c>
      <c r="Q122" s="147"/>
      <c r="R122" s="181">
        <v>70</v>
      </c>
    </row>
    <row r="123" spans="1:18" s="5" customFormat="1" ht="36">
      <c r="A123" s="34">
        <v>40</v>
      </c>
      <c r="B123" s="33">
        <v>79</v>
      </c>
      <c r="C123" s="16"/>
      <c r="D123" s="16"/>
      <c r="E123" s="16"/>
      <c r="F123" s="16" t="s">
        <v>24</v>
      </c>
      <c r="G123" s="130" t="s">
        <v>285</v>
      </c>
      <c r="H123" s="59" t="s">
        <v>77</v>
      </c>
      <c r="I123" s="130" t="s">
        <v>79</v>
      </c>
      <c r="J123" s="131">
        <v>196000</v>
      </c>
      <c r="K123" s="132">
        <v>0</v>
      </c>
      <c r="L123" s="132">
        <v>91000</v>
      </c>
      <c r="M123" s="98" t="s">
        <v>274</v>
      </c>
      <c r="N123" s="146">
        <v>22</v>
      </c>
      <c r="O123" s="144" t="s">
        <v>324</v>
      </c>
      <c r="P123" s="147">
        <v>140000</v>
      </c>
      <c r="Q123" s="147"/>
      <c r="R123" s="181">
        <v>70</v>
      </c>
    </row>
    <row r="124" spans="1:18" s="2" customFormat="1" ht="36" customHeight="1">
      <c r="A124" s="34">
        <v>40</v>
      </c>
      <c r="B124" s="33">
        <v>80</v>
      </c>
      <c r="C124" s="16"/>
      <c r="D124" s="16"/>
      <c r="E124" s="16"/>
      <c r="F124" s="16" t="s">
        <v>18</v>
      </c>
      <c r="G124" s="130" t="s">
        <v>285</v>
      </c>
      <c r="H124" s="59" t="s">
        <v>77</v>
      </c>
      <c r="I124" s="130" t="s">
        <v>80</v>
      </c>
      <c r="J124" s="131">
        <v>140000</v>
      </c>
      <c r="K124" s="132">
        <v>0</v>
      </c>
      <c r="L124" s="132">
        <v>0</v>
      </c>
      <c r="M124" s="98" t="s">
        <v>274</v>
      </c>
      <c r="N124" s="146">
        <v>15</v>
      </c>
      <c r="O124" s="144" t="s">
        <v>326</v>
      </c>
      <c r="P124" s="147">
        <v>0</v>
      </c>
      <c r="Q124" s="147"/>
      <c r="R124" s="183"/>
    </row>
    <row r="125" spans="1:18" s="2" customFormat="1" ht="41.25" customHeight="1">
      <c r="A125" s="34">
        <v>40</v>
      </c>
      <c r="B125" s="33">
        <v>81</v>
      </c>
      <c r="C125" s="16"/>
      <c r="D125" s="16"/>
      <c r="E125" s="16"/>
      <c r="F125" s="16" t="s">
        <v>18</v>
      </c>
      <c r="G125" s="130" t="s">
        <v>285</v>
      </c>
      <c r="H125" s="59" t="s">
        <v>77</v>
      </c>
      <c r="I125" s="130" t="s">
        <v>208</v>
      </c>
      <c r="J125" s="131">
        <v>140000</v>
      </c>
      <c r="K125" s="132">
        <v>0</v>
      </c>
      <c r="L125" s="132">
        <v>0</v>
      </c>
      <c r="M125" s="98" t="s">
        <v>274</v>
      </c>
      <c r="N125" s="146">
        <v>15</v>
      </c>
      <c r="O125" s="144" t="s">
        <v>326</v>
      </c>
      <c r="P125" s="147">
        <v>0</v>
      </c>
      <c r="Q125" s="147"/>
      <c r="R125" s="183"/>
    </row>
    <row r="126" spans="1:18" s="8" customFormat="1" ht="36">
      <c r="A126" s="34">
        <v>40</v>
      </c>
      <c r="B126" s="33">
        <v>82</v>
      </c>
      <c r="C126" s="16"/>
      <c r="D126" s="16"/>
      <c r="E126" s="16"/>
      <c r="F126" s="16" t="s">
        <v>25</v>
      </c>
      <c r="G126" s="130" t="s">
        <v>285</v>
      </c>
      <c r="H126" s="59" t="s">
        <v>77</v>
      </c>
      <c r="I126" s="130" t="s">
        <v>81</v>
      </c>
      <c r="J126" s="131">
        <v>50000</v>
      </c>
      <c r="K126" s="132">
        <v>0</v>
      </c>
      <c r="L126" s="132">
        <v>21000</v>
      </c>
      <c r="M126" s="98" t="s">
        <v>274</v>
      </c>
      <c r="N126" s="133">
        <v>22</v>
      </c>
      <c r="O126" s="134" t="s">
        <v>324</v>
      </c>
      <c r="P126" s="135">
        <v>30000</v>
      </c>
      <c r="Q126" s="135"/>
      <c r="R126" s="181">
        <v>70</v>
      </c>
    </row>
    <row r="127" spans="1:18" s="8" customFormat="1" ht="36">
      <c r="A127" s="34">
        <v>40</v>
      </c>
      <c r="B127" s="33">
        <v>83</v>
      </c>
      <c r="C127" s="16"/>
      <c r="D127" s="16"/>
      <c r="E127" s="16"/>
      <c r="F127" s="16" t="s">
        <v>19</v>
      </c>
      <c r="G127" s="130" t="s">
        <v>285</v>
      </c>
      <c r="H127" s="59" t="s">
        <v>77</v>
      </c>
      <c r="I127" s="130" t="s">
        <v>82</v>
      </c>
      <c r="J127" s="131">
        <v>227000</v>
      </c>
      <c r="K127" s="132">
        <v>126000</v>
      </c>
      <c r="L127" s="132">
        <v>0</v>
      </c>
      <c r="M127" s="98" t="s">
        <v>274</v>
      </c>
      <c r="N127" s="133">
        <v>21</v>
      </c>
      <c r="O127" s="134" t="s">
        <v>324</v>
      </c>
      <c r="P127" s="135">
        <v>100000</v>
      </c>
      <c r="Q127" s="135"/>
      <c r="R127" s="181">
        <v>70</v>
      </c>
    </row>
    <row r="128" spans="1:18" s="8" customFormat="1" ht="36">
      <c r="A128" s="34">
        <v>40</v>
      </c>
      <c r="B128" s="33"/>
      <c r="C128" s="16"/>
      <c r="D128" s="16"/>
      <c r="E128" s="16">
        <v>6</v>
      </c>
      <c r="F128" s="16"/>
      <c r="G128" s="140" t="s">
        <v>285</v>
      </c>
      <c r="H128" s="60" t="s">
        <v>77</v>
      </c>
      <c r="I128" s="140"/>
      <c r="J128" s="141"/>
      <c r="K128" s="142"/>
      <c r="L128" s="142"/>
      <c r="M128" s="99"/>
      <c r="N128" s="150"/>
      <c r="O128" s="134"/>
      <c r="P128" s="151"/>
      <c r="Q128" s="151">
        <f>SUM(P122:P127)</f>
        <v>770000</v>
      </c>
      <c r="R128" s="181"/>
    </row>
    <row r="129" spans="1:18" s="8" customFormat="1" ht="24">
      <c r="A129" s="34">
        <v>41</v>
      </c>
      <c r="B129" s="33">
        <v>84</v>
      </c>
      <c r="C129" s="16"/>
      <c r="D129" s="16"/>
      <c r="E129" s="16"/>
      <c r="F129" s="16" t="s">
        <v>18</v>
      </c>
      <c r="G129" s="130" t="s">
        <v>286</v>
      </c>
      <c r="H129" s="59" t="s">
        <v>133</v>
      </c>
      <c r="I129" s="130" t="s">
        <v>134</v>
      </c>
      <c r="J129" s="131">
        <v>1000000</v>
      </c>
      <c r="K129" s="132">
        <v>0</v>
      </c>
      <c r="L129" s="132">
        <v>0</v>
      </c>
      <c r="M129" s="98" t="s">
        <v>274</v>
      </c>
      <c r="N129" s="146">
        <v>25</v>
      </c>
      <c r="O129" s="144" t="s">
        <v>324</v>
      </c>
      <c r="P129" s="147">
        <v>950000</v>
      </c>
      <c r="Q129" s="147"/>
      <c r="R129" s="183">
        <v>70</v>
      </c>
    </row>
    <row r="130" spans="1:18" s="8" customFormat="1" ht="24">
      <c r="A130" s="34">
        <v>41</v>
      </c>
      <c r="B130" s="33"/>
      <c r="C130" s="16"/>
      <c r="D130" s="16"/>
      <c r="E130" s="16">
        <v>1</v>
      </c>
      <c r="F130" s="16"/>
      <c r="G130" s="140" t="s">
        <v>286</v>
      </c>
      <c r="H130" s="60" t="s">
        <v>133</v>
      </c>
      <c r="I130" s="140"/>
      <c r="J130" s="141"/>
      <c r="K130" s="142"/>
      <c r="L130" s="142"/>
      <c r="M130" s="99"/>
      <c r="N130" s="143"/>
      <c r="O130" s="144"/>
      <c r="P130" s="145"/>
      <c r="Q130" s="145">
        <f>SUM(P129)</f>
        <v>950000</v>
      </c>
      <c r="R130" s="183"/>
    </row>
    <row r="131" spans="1:18" s="8" customFormat="1" ht="36">
      <c r="A131" s="34">
        <v>42</v>
      </c>
      <c r="B131" s="33">
        <v>85</v>
      </c>
      <c r="C131" s="16"/>
      <c r="D131" s="16"/>
      <c r="E131" s="16"/>
      <c r="F131" s="16" t="s">
        <v>20</v>
      </c>
      <c r="G131" s="130" t="s">
        <v>287</v>
      </c>
      <c r="H131" s="59" t="s">
        <v>83</v>
      </c>
      <c r="I131" s="130" t="s">
        <v>84</v>
      </c>
      <c r="J131" s="131">
        <v>1226750</v>
      </c>
      <c r="K131" s="132">
        <v>0</v>
      </c>
      <c r="L131" s="132">
        <v>0</v>
      </c>
      <c r="M131" s="98" t="s">
        <v>274</v>
      </c>
      <c r="N131" s="146">
        <v>23</v>
      </c>
      <c r="O131" s="144" t="s">
        <v>324</v>
      </c>
      <c r="P131" s="147">
        <v>900000</v>
      </c>
      <c r="Q131" s="147"/>
      <c r="R131" s="181">
        <v>70</v>
      </c>
    </row>
    <row r="132" spans="1:18" s="8" customFormat="1" ht="36">
      <c r="A132" s="34">
        <v>42</v>
      </c>
      <c r="B132" s="33">
        <v>86</v>
      </c>
      <c r="C132" s="16"/>
      <c r="D132" s="16"/>
      <c r="E132" s="16"/>
      <c r="F132" s="16" t="s">
        <v>25</v>
      </c>
      <c r="G132" s="130" t="s">
        <v>287</v>
      </c>
      <c r="H132" s="59" t="s">
        <v>83</v>
      </c>
      <c r="I132" s="130" t="s">
        <v>175</v>
      </c>
      <c r="J132" s="131">
        <v>164500</v>
      </c>
      <c r="K132" s="132">
        <v>0</v>
      </c>
      <c r="L132" s="132">
        <v>24000</v>
      </c>
      <c r="M132" s="98" t="s">
        <v>274</v>
      </c>
      <c r="N132" s="133">
        <v>22</v>
      </c>
      <c r="O132" s="134" t="s">
        <v>324</v>
      </c>
      <c r="P132" s="135">
        <v>150000</v>
      </c>
      <c r="Q132" s="135"/>
      <c r="R132" s="181">
        <v>70</v>
      </c>
    </row>
    <row r="133" spans="1:18" s="8" customFormat="1" ht="36">
      <c r="A133" s="34">
        <v>42</v>
      </c>
      <c r="B133" s="33">
        <v>87</v>
      </c>
      <c r="C133" s="16"/>
      <c r="D133" s="16"/>
      <c r="E133" s="16"/>
      <c r="F133" s="16" t="s">
        <v>19</v>
      </c>
      <c r="G133" s="130" t="s">
        <v>287</v>
      </c>
      <c r="H133" s="59" t="s">
        <v>83</v>
      </c>
      <c r="I133" s="130" t="s">
        <v>49</v>
      </c>
      <c r="J133" s="131">
        <v>770000</v>
      </c>
      <c r="K133" s="132">
        <v>428400</v>
      </c>
      <c r="L133" s="132">
        <v>8400</v>
      </c>
      <c r="M133" s="98" t="s">
        <v>274</v>
      </c>
      <c r="N133" s="133">
        <v>20</v>
      </c>
      <c r="O133" s="134" t="s">
        <v>324</v>
      </c>
      <c r="P133" s="135">
        <v>300000</v>
      </c>
      <c r="Q133" s="135"/>
      <c r="R133" s="181">
        <v>70</v>
      </c>
    </row>
    <row r="134" spans="1:18" s="8" customFormat="1" ht="36">
      <c r="A134" s="34">
        <v>42</v>
      </c>
      <c r="B134" s="33"/>
      <c r="C134" s="16"/>
      <c r="D134" s="16"/>
      <c r="E134" s="16">
        <v>3</v>
      </c>
      <c r="F134" s="16"/>
      <c r="G134" s="140" t="s">
        <v>287</v>
      </c>
      <c r="H134" s="60" t="s">
        <v>83</v>
      </c>
      <c r="I134" s="140"/>
      <c r="J134" s="141"/>
      <c r="K134" s="142"/>
      <c r="L134" s="142"/>
      <c r="M134" s="99"/>
      <c r="N134" s="150"/>
      <c r="O134" s="134"/>
      <c r="P134" s="151"/>
      <c r="Q134" s="151">
        <f>SUM(P131:P133)</f>
        <v>1350000</v>
      </c>
      <c r="R134" s="181"/>
    </row>
    <row r="135" spans="1:18" s="8" customFormat="1" ht="36">
      <c r="A135" s="34">
        <v>43</v>
      </c>
      <c r="B135" s="33">
        <v>88</v>
      </c>
      <c r="C135" s="16"/>
      <c r="D135" s="16"/>
      <c r="E135" s="16"/>
      <c r="F135" s="16" t="s">
        <v>20</v>
      </c>
      <c r="G135" s="130" t="s">
        <v>288</v>
      </c>
      <c r="H135" s="59" t="s">
        <v>86</v>
      </c>
      <c r="I135" s="130" t="s">
        <v>87</v>
      </c>
      <c r="J135" s="131">
        <v>977580</v>
      </c>
      <c r="K135" s="132">
        <v>0</v>
      </c>
      <c r="L135" s="132">
        <v>80000</v>
      </c>
      <c r="M135" s="98" t="s">
        <v>274</v>
      </c>
      <c r="N135" s="146">
        <v>22</v>
      </c>
      <c r="O135" s="144" t="s">
        <v>324</v>
      </c>
      <c r="P135" s="147">
        <v>500000</v>
      </c>
      <c r="Q135" s="147"/>
      <c r="R135" s="181">
        <v>70</v>
      </c>
    </row>
    <row r="136" spans="1:18" s="8" customFormat="1" ht="36">
      <c r="A136" s="34">
        <v>43</v>
      </c>
      <c r="B136" s="33">
        <v>89</v>
      </c>
      <c r="C136" s="16"/>
      <c r="D136" s="16"/>
      <c r="E136" s="16"/>
      <c r="F136" s="16" t="s">
        <v>24</v>
      </c>
      <c r="G136" s="130" t="s">
        <v>288</v>
      </c>
      <c r="H136" s="59" t="s">
        <v>86</v>
      </c>
      <c r="I136" s="130" t="s">
        <v>251</v>
      </c>
      <c r="J136" s="131">
        <v>1336000</v>
      </c>
      <c r="K136" s="132">
        <v>563000</v>
      </c>
      <c r="L136" s="132">
        <v>54000</v>
      </c>
      <c r="M136" s="98" t="s">
        <v>274</v>
      </c>
      <c r="N136" s="146">
        <v>22</v>
      </c>
      <c r="O136" s="144" t="s">
        <v>324</v>
      </c>
      <c r="P136" s="147">
        <v>1250000</v>
      </c>
      <c r="Q136" s="147"/>
      <c r="R136" s="183">
        <v>80</v>
      </c>
    </row>
    <row r="137" spans="1:18" s="8" customFormat="1" ht="36">
      <c r="A137" s="34">
        <v>43</v>
      </c>
      <c r="B137" s="33">
        <v>90</v>
      </c>
      <c r="C137" s="16"/>
      <c r="D137" s="16"/>
      <c r="E137" s="16"/>
      <c r="F137" s="16" t="s">
        <v>18</v>
      </c>
      <c r="G137" s="130" t="s">
        <v>288</v>
      </c>
      <c r="H137" s="59" t="s">
        <v>86</v>
      </c>
      <c r="I137" s="130" t="s">
        <v>88</v>
      </c>
      <c r="J137" s="131">
        <v>2240000</v>
      </c>
      <c r="K137" s="132">
        <v>783000</v>
      </c>
      <c r="L137" s="132">
        <v>50000</v>
      </c>
      <c r="M137" s="98" t="s">
        <v>274</v>
      </c>
      <c r="N137" s="133">
        <v>25</v>
      </c>
      <c r="O137" s="134" t="s">
        <v>324</v>
      </c>
      <c r="P137" s="135">
        <v>2100000</v>
      </c>
      <c r="Q137" s="135"/>
      <c r="R137" s="181">
        <v>80</v>
      </c>
    </row>
    <row r="138" spans="1:18" s="8" customFormat="1" ht="36">
      <c r="A138" s="34">
        <v>43</v>
      </c>
      <c r="B138" s="33">
        <v>91</v>
      </c>
      <c r="C138" s="16"/>
      <c r="D138" s="16"/>
      <c r="E138" s="16"/>
      <c r="F138" s="16" t="s">
        <v>18</v>
      </c>
      <c r="G138" s="130" t="s">
        <v>288</v>
      </c>
      <c r="H138" s="59" t="s">
        <v>86</v>
      </c>
      <c r="I138" s="130" t="s">
        <v>89</v>
      </c>
      <c r="J138" s="131">
        <v>939000</v>
      </c>
      <c r="K138" s="132">
        <v>589000</v>
      </c>
      <c r="L138" s="132">
        <v>50000</v>
      </c>
      <c r="M138" s="98" t="s">
        <v>274</v>
      </c>
      <c r="N138" s="133">
        <v>25</v>
      </c>
      <c r="O138" s="134" t="s">
        <v>324</v>
      </c>
      <c r="P138" s="135">
        <v>800000</v>
      </c>
      <c r="Q138" s="135"/>
      <c r="R138" s="181">
        <v>70</v>
      </c>
    </row>
    <row r="139" spans="1:18" s="8" customFormat="1" ht="36">
      <c r="A139" s="34">
        <v>43</v>
      </c>
      <c r="B139" s="33">
        <v>92</v>
      </c>
      <c r="C139" s="16"/>
      <c r="D139" s="16"/>
      <c r="E139" s="16"/>
      <c r="F139" s="16" t="s">
        <v>19</v>
      </c>
      <c r="G139" s="130" t="s">
        <v>288</v>
      </c>
      <c r="H139" s="59" t="s">
        <v>86</v>
      </c>
      <c r="I139" s="130" t="s">
        <v>90</v>
      </c>
      <c r="J139" s="131">
        <v>715000</v>
      </c>
      <c r="K139" s="132">
        <v>369000</v>
      </c>
      <c r="L139" s="132">
        <v>0</v>
      </c>
      <c r="M139" s="98" t="s">
        <v>274</v>
      </c>
      <c r="N139" s="133">
        <v>20</v>
      </c>
      <c r="O139" s="134" t="s">
        <v>324</v>
      </c>
      <c r="P139" s="135">
        <v>650000</v>
      </c>
      <c r="Q139" s="135"/>
      <c r="R139" s="181">
        <v>70</v>
      </c>
    </row>
    <row r="140" spans="1:18" s="8" customFormat="1" ht="36">
      <c r="A140" s="34">
        <v>43</v>
      </c>
      <c r="B140" s="33"/>
      <c r="C140" s="16"/>
      <c r="D140" s="16"/>
      <c r="E140" s="16">
        <v>5</v>
      </c>
      <c r="F140" s="16"/>
      <c r="G140" s="140" t="s">
        <v>288</v>
      </c>
      <c r="H140" s="60" t="s">
        <v>86</v>
      </c>
      <c r="I140" s="140"/>
      <c r="J140" s="141"/>
      <c r="K140" s="142"/>
      <c r="L140" s="142"/>
      <c r="M140" s="99"/>
      <c r="N140" s="150"/>
      <c r="O140" s="134"/>
      <c r="P140" s="151"/>
      <c r="Q140" s="151">
        <f>SUM(P135:P139)</f>
        <v>5300000</v>
      </c>
      <c r="R140" s="181"/>
    </row>
    <row r="141" spans="1:18" s="8" customFormat="1" ht="28.5" customHeight="1">
      <c r="A141" s="35">
        <v>44</v>
      </c>
      <c r="B141" s="36">
        <v>93</v>
      </c>
      <c r="C141" s="17"/>
      <c r="D141" s="17"/>
      <c r="E141" s="17"/>
      <c r="F141" s="17" t="s">
        <v>20</v>
      </c>
      <c r="G141" s="130" t="s">
        <v>158</v>
      </c>
      <c r="H141" s="61" t="s">
        <v>91</v>
      </c>
      <c r="I141" s="130" t="s">
        <v>92</v>
      </c>
      <c r="J141" s="152">
        <v>126000</v>
      </c>
      <c r="K141" s="153">
        <v>0</v>
      </c>
      <c r="L141" s="153">
        <v>0</v>
      </c>
      <c r="M141" s="98" t="s">
        <v>274</v>
      </c>
      <c r="N141" s="146">
        <v>23</v>
      </c>
      <c r="O141" s="144" t="s">
        <v>324</v>
      </c>
      <c r="P141" s="147">
        <v>126000</v>
      </c>
      <c r="Q141" s="147"/>
      <c r="R141" s="181">
        <v>70</v>
      </c>
    </row>
    <row r="142" spans="1:18" s="8" customFormat="1" ht="28.5" customHeight="1">
      <c r="A142" s="35">
        <v>44</v>
      </c>
      <c r="B142" s="36"/>
      <c r="C142" s="17"/>
      <c r="D142" s="17"/>
      <c r="E142" s="17">
        <v>1</v>
      </c>
      <c r="F142" s="17"/>
      <c r="G142" s="140" t="s">
        <v>158</v>
      </c>
      <c r="H142" s="62" t="s">
        <v>91</v>
      </c>
      <c r="I142" s="140"/>
      <c r="J142" s="154"/>
      <c r="K142" s="155"/>
      <c r="L142" s="155"/>
      <c r="M142" s="99"/>
      <c r="N142" s="143"/>
      <c r="O142" s="144"/>
      <c r="P142" s="145"/>
      <c r="Q142" s="145">
        <f>SUM(P141)</f>
        <v>126000</v>
      </c>
      <c r="R142" s="181"/>
    </row>
    <row r="143" spans="1:18" s="8" customFormat="1" ht="48">
      <c r="A143" s="35">
        <v>45</v>
      </c>
      <c r="B143" s="36">
        <v>94</v>
      </c>
      <c r="C143" s="17"/>
      <c r="D143" s="17"/>
      <c r="E143" s="17"/>
      <c r="F143" s="17" t="s">
        <v>20</v>
      </c>
      <c r="G143" s="130" t="s">
        <v>176</v>
      </c>
      <c r="H143" s="61" t="s">
        <v>177</v>
      </c>
      <c r="I143" s="130" t="s">
        <v>206</v>
      </c>
      <c r="J143" s="152">
        <v>118500</v>
      </c>
      <c r="K143" s="153">
        <v>0</v>
      </c>
      <c r="L143" s="153">
        <v>0</v>
      </c>
      <c r="M143" s="98" t="s">
        <v>274</v>
      </c>
      <c r="N143" s="146">
        <v>22</v>
      </c>
      <c r="O143" s="144" t="s">
        <v>324</v>
      </c>
      <c r="P143" s="147">
        <v>118500</v>
      </c>
      <c r="Q143" s="147"/>
      <c r="R143" s="181">
        <v>70</v>
      </c>
    </row>
    <row r="144" spans="1:18" s="8" customFormat="1" ht="48">
      <c r="A144" s="35">
        <v>45</v>
      </c>
      <c r="B144" s="36">
        <v>95</v>
      </c>
      <c r="C144" s="17"/>
      <c r="D144" s="17"/>
      <c r="E144" s="17"/>
      <c r="F144" s="16" t="s">
        <v>18</v>
      </c>
      <c r="G144" s="130" t="s">
        <v>176</v>
      </c>
      <c r="H144" s="61" t="s">
        <v>177</v>
      </c>
      <c r="I144" s="130" t="s">
        <v>245</v>
      </c>
      <c r="J144" s="152">
        <v>90000</v>
      </c>
      <c r="K144" s="153">
        <v>0</v>
      </c>
      <c r="L144" s="153">
        <v>0</v>
      </c>
      <c r="M144" s="100" t="s">
        <v>273</v>
      </c>
      <c r="N144" s="133"/>
      <c r="O144" s="134" t="s">
        <v>322</v>
      </c>
      <c r="P144" s="135">
        <v>0</v>
      </c>
      <c r="Q144" s="135"/>
      <c r="R144" s="181"/>
    </row>
    <row r="145" spans="1:18" s="8" customFormat="1" ht="48">
      <c r="A145" s="35">
        <v>45</v>
      </c>
      <c r="B145" s="36"/>
      <c r="C145" s="17"/>
      <c r="D145" s="17"/>
      <c r="E145" s="17">
        <v>2</v>
      </c>
      <c r="F145" s="16"/>
      <c r="G145" s="140" t="s">
        <v>176</v>
      </c>
      <c r="H145" s="62" t="s">
        <v>177</v>
      </c>
      <c r="I145" s="140"/>
      <c r="J145" s="154"/>
      <c r="K145" s="155"/>
      <c r="L145" s="155"/>
      <c r="M145" s="101"/>
      <c r="N145" s="150"/>
      <c r="O145" s="134"/>
      <c r="P145" s="151"/>
      <c r="Q145" s="151">
        <f>SUM(P143:P144)</f>
        <v>118500</v>
      </c>
      <c r="R145" s="181"/>
    </row>
    <row r="146" spans="1:18" s="8" customFormat="1" ht="42" customHeight="1">
      <c r="A146" s="35">
        <v>46</v>
      </c>
      <c r="B146" s="33">
        <v>96</v>
      </c>
      <c r="C146" s="16"/>
      <c r="D146" s="16"/>
      <c r="E146" s="16"/>
      <c r="F146" s="16" t="s">
        <v>20</v>
      </c>
      <c r="G146" s="130" t="s">
        <v>289</v>
      </c>
      <c r="H146" s="59" t="s">
        <v>93</v>
      </c>
      <c r="I146" s="130" t="s">
        <v>159</v>
      </c>
      <c r="J146" s="131">
        <v>47000</v>
      </c>
      <c r="K146" s="132">
        <v>0</v>
      </c>
      <c r="L146" s="132">
        <v>7000</v>
      </c>
      <c r="M146" s="98" t="s">
        <v>274</v>
      </c>
      <c r="N146" s="146">
        <v>24</v>
      </c>
      <c r="O146" s="144" t="s">
        <v>324</v>
      </c>
      <c r="P146" s="147">
        <v>47000</v>
      </c>
      <c r="Q146" s="147"/>
      <c r="R146" s="181">
        <v>70</v>
      </c>
    </row>
    <row r="147" spans="1:18" s="8" customFormat="1" ht="36">
      <c r="A147" s="35">
        <v>46</v>
      </c>
      <c r="B147" s="33">
        <v>97</v>
      </c>
      <c r="C147" s="16"/>
      <c r="D147" s="16"/>
      <c r="E147" s="16"/>
      <c r="F147" s="16" t="s">
        <v>18</v>
      </c>
      <c r="G147" s="130" t="s">
        <v>289</v>
      </c>
      <c r="H147" s="59" t="s">
        <v>93</v>
      </c>
      <c r="I147" s="130" t="s">
        <v>161</v>
      </c>
      <c r="J147" s="131">
        <v>83400</v>
      </c>
      <c r="K147" s="132">
        <v>60000</v>
      </c>
      <c r="L147" s="132">
        <v>0</v>
      </c>
      <c r="M147" s="98" t="s">
        <v>274</v>
      </c>
      <c r="N147" s="133">
        <v>15</v>
      </c>
      <c r="O147" s="134" t="s">
        <v>326</v>
      </c>
      <c r="P147" s="135">
        <v>0</v>
      </c>
      <c r="Q147" s="135"/>
      <c r="R147" s="181"/>
    </row>
    <row r="148" spans="1:18" s="8" customFormat="1" ht="36">
      <c r="A148" s="35">
        <v>46</v>
      </c>
      <c r="B148" s="33">
        <v>98</v>
      </c>
      <c r="C148" s="16"/>
      <c r="D148" s="16"/>
      <c r="E148" s="16"/>
      <c r="F148" s="16" t="s">
        <v>18</v>
      </c>
      <c r="G148" s="130" t="s">
        <v>289</v>
      </c>
      <c r="H148" s="59" t="s">
        <v>93</v>
      </c>
      <c r="I148" s="130" t="s">
        <v>160</v>
      </c>
      <c r="J148" s="131">
        <v>40000</v>
      </c>
      <c r="K148" s="132">
        <v>20000</v>
      </c>
      <c r="L148" s="132">
        <v>0</v>
      </c>
      <c r="M148" s="98" t="s">
        <v>274</v>
      </c>
      <c r="N148" s="133">
        <v>25</v>
      </c>
      <c r="O148" s="134" t="s">
        <v>324</v>
      </c>
      <c r="P148" s="135">
        <v>40000</v>
      </c>
      <c r="Q148" s="135"/>
      <c r="R148" s="181">
        <v>70</v>
      </c>
    </row>
    <row r="149" spans="1:18" s="8" customFormat="1" ht="36">
      <c r="A149" s="35">
        <v>46</v>
      </c>
      <c r="B149" s="33"/>
      <c r="C149" s="16"/>
      <c r="D149" s="16"/>
      <c r="E149" s="16">
        <v>3</v>
      </c>
      <c r="F149" s="16"/>
      <c r="G149" s="140" t="s">
        <v>289</v>
      </c>
      <c r="H149" s="60" t="s">
        <v>93</v>
      </c>
      <c r="I149" s="140"/>
      <c r="J149" s="141"/>
      <c r="K149" s="142"/>
      <c r="L149" s="142"/>
      <c r="M149" s="99"/>
      <c r="N149" s="150"/>
      <c r="O149" s="134"/>
      <c r="P149" s="151"/>
      <c r="Q149" s="151">
        <f>SUM(P146:P148)</f>
        <v>87000</v>
      </c>
      <c r="R149" s="181"/>
    </row>
    <row r="150" spans="1:18" s="5" customFormat="1" ht="24">
      <c r="A150" s="34">
        <v>47</v>
      </c>
      <c r="B150" s="33">
        <v>99</v>
      </c>
      <c r="C150" s="16"/>
      <c r="D150" s="16"/>
      <c r="E150" s="16"/>
      <c r="F150" s="16" t="s">
        <v>20</v>
      </c>
      <c r="G150" s="130" t="s">
        <v>291</v>
      </c>
      <c r="H150" s="59" t="s">
        <v>94</v>
      </c>
      <c r="I150" s="130" t="s">
        <v>197</v>
      </c>
      <c r="J150" s="131">
        <v>253500</v>
      </c>
      <c r="K150" s="132">
        <v>0</v>
      </c>
      <c r="L150" s="132">
        <v>30990</v>
      </c>
      <c r="M150" s="98" t="s">
        <v>274</v>
      </c>
      <c r="N150" s="146">
        <v>17</v>
      </c>
      <c r="O150" s="134" t="s">
        <v>326</v>
      </c>
      <c r="P150" s="147">
        <v>0</v>
      </c>
      <c r="Q150" s="147"/>
      <c r="R150" s="181">
        <v>70</v>
      </c>
    </row>
    <row r="151" spans="1:18" s="8" customFormat="1" ht="24">
      <c r="A151" s="34">
        <v>47</v>
      </c>
      <c r="B151" s="33">
        <v>100</v>
      </c>
      <c r="C151" s="16"/>
      <c r="D151" s="16"/>
      <c r="E151" s="16"/>
      <c r="F151" s="16" t="s">
        <v>24</v>
      </c>
      <c r="G151" s="130" t="s">
        <v>291</v>
      </c>
      <c r="H151" s="59" t="s">
        <v>94</v>
      </c>
      <c r="I151" s="130" t="s">
        <v>95</v>
      </c>
      <c r="J151" s="131">
        <v>150752</v>
      </c>
      <c r="K151" s="132">
        <v>0</v>
      </c>
      <c r="L151" s="132">
        <v>60268</v>
      </c>
      <c r="M151" s="98" t="s">
        <v>274</v>
      </c>
      <c r="N151" s="133">
        <v>22</v>
      </c>
      <c r="O151" s="134" t="s">
        <v>324</v>
      </c>
      <c r="P151" s="135">
        <v>150700</v>
      </c>
      <c r="Q151" s="135"/>
      <c r="R151" s="181">
        <v>70</v>
      </c>
    </row>
    <row r="152" spans="1:18" s="8" customFormat="1" ht="24">
      <c r="A152" s="34">
        <v>47</v>
      </c>
      <c r="B152" s="33">
        <v>101</v>
      </c>
      <c r="C152" s="16"/>
      <c r="D152" s="16"/>
      <c r="E152" s="16"/>
      <c r="F152" s="16" t="s">
        <v>19</v>
      </c>
      <c r="G152" s="130" t="s">
        <v>291</v>
      </c>
      <c r="H152" s="59" t="s">
        <v>94</v>
      </c>
      <c r="I152" s="130" t="s">
        <v>90</v>
      </c>
      <c r="J152" s="131">
        <v>100000</v>
      </c>
      <c r="K152" s="132">
        <v>0</v>
      </c>
      <c r="L152" s="132">
        <v>0</v>
      </c>
      <c r="M152" s="98" t="s">
        <v>274</v>
      </c>
      <c r="N152" s="133">
        <v>23</v>
      </c>
      <c r="O152" s="134" t="s">
        <v>324</v>
      </c>
      <c r="P152" s="135">
        <v>100000</v>
      </c>
      <c r="Q152" s="135"/>
      <c r="R152" s="181">
        <v>70</v>
      </c>
    </row>
    <row r="153" spans="1:18" s="8" customFormat="1" ht="24">
      <c r="A153" s="34">
        <v>47</v>
      </c>
      <c r="B153" s="33"/>
      <c r="C153" s="16"/>
      <c r="D153" s="16"/>
      <c r="E153" s="16">
        <v>3</v>
      </c>
      <c r="F153" s="16"/>
      <c r="G153" s="140" t="s">
        <v>291</v>
      </c>
      <c r="H153" s="60" t="s">
        <v>94</v>
      </c>
      <c r="I153" s="140"/>
      <c r="J153" s="141"/>
      <c r="K153" s="142"/>
      <c r="L153" s="142"/>
      <c r="M153" s="99"/>
      <c r="N153" s="150"/>
      <c r="O153" s="134"/>
      <c r="P153" s="151"/>
      <c r="Q153" s="151">
        <f>SUM(P150:P152)</f>
        <v>250700</v>
      </c>
      <c r="R153" s="181"/>
    </row>
    <row r="154" spans="1:18" s="8" customFormat="1" ht="48">
      <c r="A154" s="34">
        <v>48</v>
      </c>
      <c r="B154" s="33">
        <v>102</v>
      </c>
      <c r="C154" s="16"/>
      <c r="D154" s="16"/>
      <c r="E154" s="16"/>
      <c r="F154" s="16" t="s">
        <v>20</v>
      </c>
      <c r="G154" s="130" t="s">
        <v>290</v>
      </c>
      <c r="H154" s="59" t="s">
        <v>96</v>
      </c>
      <c r="I154" s="130" t="s">
        <v>266</v>
      </c>
      <c r="J154" s="131">
        <v>4173176</v>
      </c>
      <c r="K154" s="132">
        <v>0</v>
      </c>
      <c r="L154" s="132">
        <v>182259</v>
      </c>
      <c r="M154" s="98" t="s">
        <v>274</v>
      </c>
      <c r="N154" s="146">
        <v>23</v>
      </c>
      <c r="O154" s="144" t="s">
        <v>324</v>
      </c>
      <c r="P154" s="147">
        <v>1300000</v>
      </c>
      <c r="Q154" s="147"/>
      <c r="R154" s="181">
        <v>70</v>
      </c>
    </row>
    <row r="155" spans="1:18" s="8" customFormat="1" ht="48">
      <c r="A155" s="34">
        <v>48</v>
      </c>
      <c r="B155" s="33">
        <v>103</v>
      </c>
      <c r="C155" s="16"/>
      <c r="D155" s="16"/>
      <c r="E155" s="16"/>
      <c r="F155" s="16" t="s">
        <v>24</v>
      </c>
      <c r="G155" s="130" t="s">
        <v>290</v>
      </c>
      <c r="H155" s="59"/>
      <c r="I155" s="130" t="s">
        <v>267</v>
      </c>
      <c r="J155" s="131">
        <v>576990</v>
      </c>
      <c r="K155" s="132">
        <v>0</v>
      </c>
      <c r="L155" s="132">
        <v>173580</v>
      </c>
      <c r="M155" s="98" t="s">
        <v>274</v>
      </c>
      <c r="N155" s="133">
        <v>22</v>
      </c>
      <c r="O155" s="134" t="s">
        <v>324</v>
      </c>
      <c r="P155" s="135">
        <v>200000</v>
      </c>
      <c r="Q155" s="135"/>
      <c r="R155" s="181">
        <v>70</v>
      </c>
    </row>
    <row r="156" spans="1:18" s="8" customFormat="1" ht="48">
      <c r="A156" s="34">
        <v>48</v>
      </c>
      <c r="B156" s="33">
        <v>104</v>
      </c>
      <c r="C156" s="16"/>
      <c r="D156" s="16"/>
      <c r="E156" s="16"/>
      <c r="F156" s="16" t="s">
        <v>25</v>
      </c>
      <c r="G156" s="130" t="s">
        <v>290</v>
      </c>
      <c r="H156" s="59"/>
      <c r="I156" s="130" t="s">
        <v>97</v>
      </c>
      <c r="J156" s="131">
        <v>56700</v>
      </c>
      <c r="K156" s="132">
        <v>0</v>
      </c>
      <c r="L156" s="132">
        <v>12000</v>
      </c>
      <c r="M156" s="98" t="s">
        <v>274</v>
      </c>
      <c r="N156" s="133">
        <v>15</v>
      </c>
      <c r="O156" s="134" t="s">
        <v>326</v>
      </c>
      <c r="P156" s="135">
        <v>0</v>
      </c>
      <c r="Q156" s="135"/>
      <c r="R156" s="181"/>
    </row>
    <row r="157" spans="1:18" s="8" customFormat="1" ht="48">
      <c r="A157" s="34">
        <v>48</v>
      </c>
      <c r="B157" s="33">
        <v>105</v>
      </c>
      <c r="C157" s="16"/>
      <c r="D157" s="16"/>
      <c r="E157" s="16"/>
      <c r="F157" s="16" t="s">
        <v>19</v>
      </c>
      <c r="G157" s="130" t="s">
        <v>290</v>
      </c>
      <c r="H157" s="59" t="s">
        <v>96</v>
      </c>
      <c r="I157" s="130" t="s">
        <v>90</v>
      </c>
      <c r="J157" s="131">
        <v>92000</v>
      </c>
      <c r="K157" s="132">
        <v>0</v>
      </c>
      <c r="L157" s="132">
        <v>10000</v>
      </c>
      <c r="M157" s="98" t="s">
        <v>274</v>
      </c>
      <c r="N157" s="133">
        <v>25</v>
      </c>
      <c r="O157" s="134" t="s">
        <v>324</v>
      </c>
      <c r="P157" s="135">
        <v>92000</v>
      </c>
      <c r="Q157" s="135"/>
      <c r="R157" s="181">
        <v>70</v>
      </c>
    </row>
    <row r="158" spans="1:18" s="8" customFormat="1" ht="48">
      <c r="A158" s="34">
        <v>48</v>
      </c>
      <c r="B158" s="33"/>
      <c r="C158" s="16"/>
      <c r="D158" s="16"/>
      <c r="E158" s="16">
        <v>4</v>
      </c>
      <c r="F158" s="16"/>
      <c r="G158" s="140" t="s">
        <v>290</v>
      </c>
      <c r="H158" s="60" t="s">
        <v>96</v>
      </c>
      <c r="I158" s="140"/>
      <c r="J158" s="141"/>
      <c r="K158" s="142"/>
      <c r="L158" s="142"/>
      <c r="M158" s="99"/>
      <c r="N158" s="150"/>
      <c r="O158" s="134"/>
      <c r="P158" s="151"/>
      <c r="Q158" s="151">
        <f>SUM(P154:P157)</f>
        <v>1592000</v>
      </c>
      <c r="R158" s="181"/>
    </row>
    <row r="159" spans="1:18" s="8" customFormat="1" ht="36">
      <c r="A159" s="34">
        <v>49</v>
      </c>
      <c r="B159" s="33">
        <v>106</v>
      </c>
      <c r="C159" s="16"/>
      <c r="D159" s="16"/>
      <c r="E159" s="16"/>
      <c r="F159" s="16" t="s">
        <v>20</v>
      </c>
      <c r="G159" s="130" t="s">
        <v>312</v>
      </c>
      <c r="H159" s="59" t="s">
        <v>98</v>
      </c>
      <c r="I159" s="130" t="s">
        <v>146</v>
      </c>
      <c r="J159" s="131">
        <v>93840</v>
      </c>
      <c r="K159" s="132">
        <v>0</v>
      </c>
      <c r="L159" s="132">
        <v>0</v>
      </c>
      <c r="M159" s="98" t="s">
        <v>274</v>
      </c>
      <c r="N159" s="146">
        <v>23</v>
      </c>
      <c r="O159" s="144" t="s">
        <v>324</v>
      </c>
      <c r="P159" s="147">
        <v>80000</v>
      </c>
      <c r="Q159" s="147"/>
      <c r="R159" s="181">
        <v>70</v>
      </c>
    </row>
    <row r="160" spans="1:18" s="8" customFormat="1" ht="36">
      <c r="A160" s="34">
        <v>49</v>
      </c>
      <c r="B160" s="33">
        <v>107</v>
      </c>
      <c r="C160" s="16"/>
      <c r="D160" s="16"/>
      <c r="E160" s="16"/>
      <c r="F160" s="16" t="s">
        <v>18</v>
      </c>
      <c r="G160" s="130" t="s">
        <v>312</v>
      </c>
      <c r="H160" s="59" t="s">
        <v>98</v>
      </c>
      <c r="I160" s="130" t="s">
        <v>207</v>
      </c>
      <c r="J160" s="131">
        <v>57166.5</v>
      </c>
      <c r="K160" s="132">
        <v>0</v>
      </c>
      <c r="L160" s="132">
        <v>7560</v>
      </c>
      <c r="M160" s="98" t="s">
        <v>274</v>
      </c>
      <c r="N160" s="133">
        <v>15</v>
      </c>
      <c r="O160" s="134" t="s">
        <v>326</v>
      </c>
      <c r="P160" s="135">
        <v>0</v>
      </c>
      <c r="Q160" s="135"/>
      <c r="R160" s="181"/>
    </row>
    <row r="161" spans="1:18" s="8" customFormat="1" ht="36">
      <c r="A161" s="34">
        <v>49</v>
      </c>
      <c r="B161" s="33">
        <v>108</v>
      </c>
      <c r="C161" s="16"/>
      <c r="D161" s="16"/>
      <c r="E161" s="16"/>
      <c r="F161" s="16" t="s">
        <v>25</v>
      </c>
      <c r="G161" s="130" t="s">
        <v>312</v>
      </c>
      <c r="H161" s="59" t="s">
        <v>98</v>
      </c>
      <c r="I161" s="130" t="s">
        <v>48</v>
      </c>
      <c r="J161" s="131">
        <v>34155</v>
      </c>
      <c r="K161" s="132">
        <v>0</v>
      </c>
      <c r="L161" s="132">
        <v>7560</v>
      </c>
      <c r="M161" s="100" t="s">
        <v>273</v>
      </c>
      <c r="N161" s="133"/>
      <c r="O161" s="134" t="s">
        <v>322</v>
      </c>
      <c r="P161" s="135">
        <v>0</v>
      </c>
      <c r="Q161" s="135"/>
      <c r="R161" s="181"/>
    </row>
    <row r="162" spans="1:18" s="8" customFormat="1" ht="36">
      <c r="A162" s="34">
        <v>49</v>
      </c>
      <c r="B162" s="33">
        <v>109</v>
      </c>
      <c r="C162" s="16"/>
      <c r="D162" s="16"/>
      <c r="E162" s="16"/>
      <c r="F162" s="16" t="s">
        <v>19</v>
      </c>
      <c r="G162" s="130" t="s">
        <v>312</v>
      </c>
      <c r="H162" s="59" t="s">
        <v>98</v>
      </c>
      <c r="I162" s="130" t="s">
        <v>99</v>
      </c>
      <c r="J162" s="131">
        <v>115299</v>
      </c>
      <c r="K162" s="132">
        <v>0</v>
      </c>
      <c r="L162" s="132">
        <v>0</v>
      </c>
      <c r="M162" s="98" t="s">
        <v>274</v>
      </c>
      <c r="N162" s="133">
        <v>23</v>
      </c>
      <c r="O162" s="134" t="s">
        <v>324</v>
      </c>
      <c r="P162" s="135">
        <v>60000</v>
      </c>
      <c r="Q162" s="135"/>
      <c r="R162" s="181">
        <v>70</v>
      </c>
    </row>
    <row r="163" spans="1:18" s="8" customFormat="1" ht="36">
      <c r="A163" s="34">
        <v>49</v>
      </c>
      <c r="B163" s="33"/>
      <c r="C163" s="16"/>
      <c r="D163" s="16"/>
      <c r="E163" s="16">
        <v>4</v>
      </c>
      <c r="F163" s="16"/>
      <c r="G163" s="140" t="s">
        <v>312</v>
      </c>
      <c r="H163" s="60" t="s">
        <v>98</v>
      </c>
      <c r="I163" s="140"/>
      <c r="J163" s="141"/>
      <c r="K163" s="142"/>
      <c r="L163" s="142"/>
      <c r="M163" s="99"/>
      <c r="N163" s="150"/>
      <c r="O163" s="134"/>
      <c r="P163" s="151"/>
      <c r="Q163" s="151">
        <f>SUM(P159:P162)</f>
        <v>140000</v>
      </c>
      <c r="R163" s="181"/>
    </row>
    <row r="164" spans="1:18" s="8" customFormat="1" ht="36">
      <c r="A164" s="34">
        <v>50</v>
      </c>
      <c r="B164" s="33">
        <v>110</v>
      </c>
      <c r="C164" s="16"/>
      <c r="D164" s="16"/>
      <c r="E164" s="16"/>
      <c r="F164" s="16" t="s">
        <v>100</v>
      </c>
      <c r="G164" s="130" t="s">
        <v>292</v>
      </c>
      <c r="H164" s="59" t="s">
        <v>101</v>
      </c>
      <c r="I164" s="130" t="s">
        <v>193</v>
      </c>
      <c r="J164" s="131">
        <v>140000</v>
      </c>
      <c r="K164" s="132">
        <v>0</v>
      </c>
      <c r="L164" s="132">
        <v>0</v>
      </c>
      <c r="M164" s="98" t="s">
        <v>274</v>
      </c>
      <c r="N164" s="136">
        <v>21</v>
      </c>
      <c r="O164" s="137" t="s">
        <v>324</v>
      </c>
      <c r="P164" s="138">
        <v>100000</v>
      </c>
      <c r="Q164" s="138"/>
      <c r="R164" s="184">
        <v>70</v>
      </c>
    </row>
    <row r="165" spans="1:18" s="8" customFormat="1" ht="36">
      <c r="A165" s="34">
        <v>50</v>
      </c>
      <c r="B165" s="33"/>
      <c r="C165" s="16"/>
      <c r="D165" s="16"/>
      <c r="E165" s="16">
        <v>1</v>
      </c>
      <c r="F165" s="16"/>
      <c r="G165" s="140" t="s">
        <v>292</v>
      </c>
      <c r="H165" s="60" t="s">
        <v>101</v>
      </c>
      <c r="I165" s="140"/>
      <c r="J165" s="141"/>
      <c r="K165" s="142"/>
      <c r="L165" s="142"/>
      <c r="M165" s="99"/>
      <c r="N165" s="143"/>
      <c r="O165" s="144"/>
      <c r="P165" s="145"/>
      <c r="Q165" s="145">
        <f>SUM(P164)</f>
        <v>100000</v>
      </c>
      <c r="R165" s="184"/>
    </row>
    <row r="166" spans="1:18" s="5" customFormat="1" ht="36">
      <c r="A166" s="34">
        <v>51</v>
      </c>
      <c r="B166" s="33">
        <v>111</v>
      </c>
      <c r="C166" s="16"/>
      <c r="D166" s="16"/>
      <c r="E166" s="16"/>
      <c r="F166" s="16" t="s">
        <v>20</v>
      </c>
      <c r="G166" s="130" t="s">
        <v>313</v>
      </c>
      <c r="H166" s="59" t="s">
        <v>102</v>
      </c>
      <c r="I166" s="130" t="s">
        <v>331</v>
      </c>
      <c r="J166" s="131">
        <v>156900</v>
      </c>
      <c r="K166" s="132">
        <v>0</v>
      </c>
      <c r="L166" s="132">
        <v>0</v>
      </c>
      <c r="M166" s="98" t="s">
        <v>274</v>
      </c>
      <c r="N166" s="146">
        <v>25</v>
      </c>
      <c r="O166" s="144" t="s">
        <v>324</v>
      </c>
      <c r="P166" s="147">
        <v>130000</v>
      </c>
      <c r="Q166" s="147"/>
      <c r="R166" s="181">
        <v>70</v>
      </c>
    </row>
    <row r="167" spans="1:18" s="5" customFormat="1" ht="36">
      <c r="A167" s="34">
        <v>51</v>
      </c>
      <c r="B167" s="33">
        <v>112</v>
      </c>
      <c r="C167" s="16"/>
      <c r="D167" s="16"/>
      <c r="E167" s="16"/>
      <c r="F167" s="16" t="s">
        <v>24</v>
      </c>
      <c r="G167" s="130" t="s">
        <v>313</v>
      </c>
      <c r="H167" s="59" t="s">
        <v>102</v>
      </c>
      <c r="I167" s="130" t="s">
        <v>209</v>
      </c>
      <c r="J167" s="131">
        <v>170300</v>
      </c>
      <c r="K167" s="132">
        <v>0</v>
      </c>
      <c r="L167" s="132">
        <v>53000</v>
      </c>
      <c r="M167" s="98" t="s">
        <v>274</v>
      </c>
      <c r="N167" s="136">
        <v>24</v>
      </c>
      <c r="O167" s="137" t="s">
        <v>324</v>
      </c>
      <c r="P167" s="138">
        <v>120000</v>
      </c>
      <c r="Q167" s="138"/>
      <c r="R167" s="184">
        <v>70</v>
      </c>
    </row>
    <row r="168" spans="1:18" s="5" customFormat="1" ht="36">
      <c r="A168" s="34">
        <v>51</v>
      </c>
      <c r="B168" s="33">
        <v>113</v>
      </c>
      <c r="C168" s="16"/>
      <c r="D168" s="16"/>
      <c r="E168" s="16"/>
      <c r="F168" s="16" t="s">
        <v>18</v>
      </c>
      <c r="G168" s="130" t="s">
        <v>313</v>
      </c>
      <c r="H168" s="59" t="s">
        <v>102</v>
      </c>
      <c r="I168" s="130" t="s">
        <v>210</v>
      </c>
      <c r="J168" s="131">
        <v>165000</v>
      </c>
      <c r="K168" s="132">
        <v>0</v>
      </c>
      <c r="L168" s="132">
        <v>53000</v>
      </c>
      <c r="M168" s="98" t="s">
        <v>274</v>
      </c>
      <c r="N168" s="133">
        <v>15</v>
      </c>
      <c r="O168" s="134" t="s">
        <v>326</v>
      </c>
      <c r="P168" s="135">
        <v>0</v>
      </c>
      <c r="Q168" s="135"/>
      <c r="R168" s="181"/>
    </row>
    <row r="169" spans="1:18" s="5" customFormat="1" ht="36">
      <c r="A169" s="34">
        <v>51</v>
      </c>
      <c r="B169" s="33">
        <v>114</v>
      </c>
      <c r="C169" s="16"/>
      <c r="D169" s="16"/>
      <c r="E169" s="16"/>
      <c r="F169" s="16" t="s">
        <v>19</v>
      </c>
      <c r="G169" s="130" t="s">
        <v>313</v>
      </c>
      <c r="H169" s="59" t="s">
        <v>102</v>
      </c>
      <c r="I169" s="130" t="s">
        <v>211</v>
      </c>
      <c r="J169" s="131">
        <v>295150</v>
      </c>
      <c r="K169" s="132">
        <v>75000</v>
      </c>
      <c r="L169" s="132">
        <v>55000</v>
      </c>
      <c r="M169" s="98" t="s">
        <v>274</v>
      </c>
      <c r="N169" s="133">
        <v>19</v>
      </c>
      <c r="O169" s="134" t="s">
        <v>324</v>
      </c>
      <c r="P169" s="135">
        <v>60000</v>
      </c>
      <c r="Q169" s="135"/>
      <c r="R169" s="184">
        <v>70</v>
      </c>
    </row>
    <row r="170" spans="1:18" s="5" customFormat="1" ht="36">
      <c r="A170" s="34">
        <v>51</v>
      </c>
      <c r="B170" s="33"/>
      <c r="C170" s="16"/>
      <c r="D170" s="16"/>
      <c r="E170" s="16">
        <v>4</v>
      </c>
      <c r="F170" s="16"/>
      <c r="G170" s="140" t="s">
        <v>313</v>
      </c>
      <c r="H170" s="60" t="s">
        <v>102</v>
      </c>
      <c r="I170" s="140"/>
      <c r="J170" s="141"/>
      <c r="K170" s="142"/>
      <c r="L170" s="142"/>
      <c r="M170" s="99"/>
      <c r="N170" s="150"/>
      <c r="O170" s="134"/>
      <c r="P170" s="151"/>
      <c r="Q170" s="151">
        <f>SUM(P166:P169)</f>
        <v>310000</v>
      </c>
      <c r="R170" s="181"/>
    </row>
    <row r="171" spans="1:18" s="5" customFormat="1" ht="36">
      <c r="A171" s="35">
        <v>52</v>
      </c>
      <c r="B171" s="36">
        <v>115</v>
      </c>
      <c r="C171" s="17"/>
      <c r="D171" s="17"/>
      <c r="E171" s="17"/>
      <c r="F171" s="17" t="s">
        <v>20</v>
      </c>
      <c r="G171" s="130" t="s">
        <v>293</v>
      </c>
      <c r="H171" s="61" t="s">
        <v>103</v>
      </c>
      <c r="I171" s="130" t="s">
        <v>104</v>
      </c>
      <c r="J171" s="152">
        <v>477000</v>
      </c>
      <c r="K171" s="153">
        <v>0</v>
      </c>
      <c r="L171" s="153">
        <v>46500</v>
      </c>
      <c r="M171" s="98" t="s">
        <v>274</v>
      </c>
      <c r="N171" s="146">
        <v>24</v>
      </c>
      <c r="O171" s="144" t="s">
        <v>324</v>
      </c>
      <c r="P171" s="147">
        <v>450000</v>
      </c>
      <c r="Q171" s="147"/>
      <c r="R171" s="181">
        <v>70</v>
      </c>
    </row>
    <row r="172" spans="1:18" s="5" customFormat="1" ht="36">
      <c r="A172" s="35">
        <v>52</v>
      </c>
      <c r="B172" s="36">
        <v>116</v>
      </c>
      <c r="C172" s="17"/>
      <c r="D172" s="17"/>
      <c r="E172" s="17"/>
      <c r="F172" s="17" t="s">
        <v>20</v>
      </c>
      <c r="G172" s="130" t="s">
        <v>293</v>
      </c>
      <c r="H172" s="61" t="s">
        <v>103</v>
      </c>
      <c r="I172" s="130" t="s">
        <v>105</v>
      </c>
      <c r="J172" s="152">
        <v>4555070</v>
      </c>
      <c r="K172" s="153">
        <v>0</v>
      </c>
      <c r="L172" s="153">
        <v>502058</v>
      </c>
      <c r="M172" s="98" t="s">
        <v>274</v>
      </c>
      <c r="N172" s="133">
        <v>21</v>
      </c>
      <c r="O172" s="134" t="s">
        <v>324</v>
      </c>
      <c r="P172" s="135">
        <v>1050000</v>
      </c>
      <c r="Q172" s="135"/>
      <c r="R172" s="181">
        <v>70</v>
      </c>
    </row>
    <row r="173" spans="1:18" s="5" customFormat="1" ht="24">
      <c r="A173" s="35">
        <v>52</v>
      </c>
      <c r="B173" s="36">
        <v>117</v>
      </c>
      <c r="C173" s="17"/>
      <c r="D173" s="17"/>
      <c r="E173" s="17"/>
      <c r="F173" s="17" t="s">
        <v>24</v>
      </c>
      <c r="G173" s="130" t="s">
        <v>293</v>
      </c>
      <c r="H173" s="61" t="s">
        <v>103</v>
      </c>
      <c r="I173" s="130" t="s">
        <v>106</v>
      </c>
      <c r="J173" s="152">
        <v>1355563</v>
      </c>
      <c r="K173" s="153">
        <v>0</v>
      </c>
      <c r="L173" s="153">
        <v>133472</v>
      </c>
      <c r="M173" s="98" t="s">
        <v>274</v>
      </c>
      <c r="N173" s="136">
        <v>21</v>
      </c>
      <c r="O173" s="137" t="s">
        <v>324</v>
      </c>
      <c r="P173" s="138">
        <v>450000</v>
      </c>
      <c r="Q173" s="138"/>
      <c r="R173" s="184">
        <v>70</v>
      </c>
    </row>
    <row r="174" spans="1:18" s="5" customFormat="1" ht="24">
      <c r="A174" s="35">
        <v>52</v>
      </c>
      <c r="B174" s="36">
        <v>118</v>
      </c>
      <c r="C174" s="17"/>
      <c r="D174" s="17"/>
      <c r="E174" s="17"/>
      <c r="F174" s="17" t="s">
        <v>25</v>
      </c>
      <c r="G174" s="130" t="s">
        <v>293</v>
      </c>
      <c r="H174" s="61" t="s">
        <v>103</v>
      </c>
      <c r="I174" s="130" t="s">
        <v>48</v>
      </c>
      <c r="J174" s="152">
        <v>710458</v>
      </c>
      <c r="K174" s="153">
        <v>0</v>
      </c>
      <c r="L174" s="153">
        <v>90504</v>
      </c>
      <c r="M174" s="98" t="s">
        <v>274</v>
      </c>
      <c r="N174" s="133">
        <v>21</v>
      </c>
      <c r="O174" s="134" t="s">
        <v>324</v>
      </c>
      <c r="P174" s="135">
        <v>100000</v>
      </c>
      <c r="Q174" s="135"/>
      <c r="R174" s="181">
        <v>70</v>
      </c>
    </row>
    <row r="175" spans="1:18" s="5" customFormat="1" ht="24">
      <c r="A175" s="35">
        <v>52</v>
      </c>
      <c r="B175" s="36"/>
      <c r="C175" s="17"/>
      <c r="D175" s="17"/>
      <c r="E175" s="17">
        <v>4</v>
      </c>
      <c r="F175" s="17"/>
      <c r="G175" s="140" t="s">
        <v>293</v>
      </c>
      <c r="H175" s="62" t="s">
        <v>103</v>
      </c>
      <c r="I175" s="140"/>
      <c r="J175" s="154"/>
      <c r="K175" s="155"/>
      <c r="L175" s="155"/>
      <c r="M175" s="99"/>
      <c r="N175" s="150"/>
      <c r="O175" s="134"/>
      <c r="P175" s="151"/>
      <c r="Q175" s="151">
        <f>SUM(P171:P174)</f>
        <v>2050000</v>
      </c>
      <c r="R175" s="181"/>
    </row>
    <row r="176" spans="1:18" s="5" customFormat="1" ht="48">
      <c r="A176" s="34">
        <v>53</v>
      </c>
      <c r="B176" s="33">
        <v>119</v>
      </c>
      <c r="C176" s="16"/>
      <c r="D176" s="16"/>
      <c r="E176" s="16"/>
      <c r="F176" s="17" t="s">
        <v>20</v>
      </c>
      <c r="G176" s="130" t="s">
        <v>294</v>
      </c>
      <c r="H176" s="59" t="s">
        <v>107</v>
      </c>
      <c r="I176" s="130" t="s">
        <v>152</v>
      </c>
      <c r="J176" s="131">
        <v>468160</v>
      </c>
      <c r="K176" s="132">
        <v>0</v>
      </c>
      <c r="L176" s="132">
        <v>0</v>
      </c>
      <c r="M176" s="98" t="s">
        <v>274</v>
      </c>
      <c r="N176" s="133">
        <v>24</v>
      </c>
      <c r="O176" s="134" t="s">
        <v>324</v>
      </c>
      <c r="P176" s="135">
        <v>400000</v>
      </c>
      <c r="Q176" s="135"/>
      <c r="R176" s="181">
        <v>70</v>
      </c>
    </row>
    <row r="177" spans="1:18" s="5" customFormat="1" ht="51" customHeight="1">
      <c r="A177" s="34">
        <v>53</v>
      </c>
      <c r="B177" s="33">
        <v>120</v>
      </c>
      <c r="C177" s="16"/>
      <c r="D177" s="16"/>
      <c r="E177" s="16"/>
      <c r="F177" s="17" t="s">
        <v>20</v>
      </c>
      <c r="G177" s="130" t="s">
        <v>294</v>
      </c>
      <c r="H177" s="59" t="s">
        <v>107</v>
      </c>
      <c r="I177" s="130" t="s">
        <v>194</v>
      </c>
      <c r="J177" s="131">
        <v>13200</v>
      </c>
      <c r="K177" s="132">
        <v>0</v>
      </c>
      <c r="L177" s="132">
        <v>0</v>
      </c>
      <c r="M177" s="98" t="s">
        <v>274</v>
      </c>
      <c r="N177" s="133">
        <v>25</v>
      </c>
      <c r="O177" s="134" t="s">
        <v>324</v>
      </c>
      <c r="P177" s="135">
        <v>13200</v>
      </c>
      <c r="Q177" s="135"/>
      <c r="R177" s="181">
        <v>70</v>
      </c>
    </row>
    <row r="178" spans="1:18" s="5" customFormat="1" ht="48">
      <c r="A178" s="34">
        <v>53</v>
      </c>
      <c r="B178" s="33">
        <v>121</v>
      </c>
      <c r="C178" s="16"/>
      <c r="D178" s="16"/>
      <c r="E178" s="16"/>
      <c r="F178" s="17" t="s">
        <v>20</v>
      </c>
      <c r="G178" s="130" t="s">
        <v>294</v>
      </c>
      <c r="H178" s="59" t="s">
        <v>107</v>
      </c>
      <c r="I178" s="130" t="s">
        <v>108</v>
      </c>
      <c r="J178" s="131">
        <v>118800</v>
      </c>
      <c r="K178" s="132">
        <v>0</v>
      </c>
      <c r="L178" s="132">
        <v>0</v>
      </c>
      <c r="M178" s="98" t="s">
        <v>274</v>
      </c>
      <c r="N178" s="133">
        <v>24</v>
      </c>
      <c r="O178" s="134" t="s">
        <v>324</v>
      </c>
      <c r="P178" s="135">
        <v>118800</v>
      </c>
      <c r="Q178" s="135"/>
      <c r="R178" s="181">
        <v>70</v>
      </c>
    </row>
    <row r="179" spans="1:18" s="5" customFormat="1" ht="51.75" customHeight="1">
      <c r="A179" s="34">
        <v>53</v>
      </c>
      <c r="B179" s="33">
        <v>122</v>
      </c>
      <c r="C179" s="16"/>
      <c r="D179" s="16"/>
      <c r="E179" s="16"/>
      <c r="F179" s="17" t="s">
        <v>20</v>
      </c>
      <c r="G179" s="130" t="s">
        <v>294</v>
      </c>
      <c r="H179" s="59" t="s">
        <v>107</v>
      </c>
      <c r="I179" s="130" t="s">
        <v>268</v>
      </c>
      <c r="J179" s="131">
        <v>847880</v>
      </c>
      <c r="K179" s="132">
        <v>0</v>
      </c>
      <c r="L179" s="132">
        <v>0</v>
      </c>
      <c r="M179" s="98" t="s">
        <v>274</v>
      </c>
      <c r="N179" s="133">
        <v>17</v>
      </c>
      <c r="O179" s="134" t="s">
        <v>326</v>
      </c>
      <c r="P179" s="135">
        <v>0</v>
      </c>
      <c r="Q179" s="135"/>
      <c r="R179" s="181"/>
    </row>
    <row r="180" spans="1:18" s="5" customFormat="1" ht="48">
      <c r="A180" s="34">
        <v>53</v>
      </c>
      <c r="B180" s="33">
        <v>123</v>
      </c>
      <c r="C180" s="16"/>
      <c r="D180" s="16"/>
      <c r="E180" s="16"/>
      <c r="F180" s="17" t="s">
        <v>20</v>
      </c>
      <c r="G180" s="130" t="s">
        <v>294</v>
      </c>
      <c r="H180" s="59" t="s">
        <v>107</v>
      </c>
      <c r="I180" s="130" t="s">
        <v>269</v>
      </c>
      <c r="J180" s="131">
        <v>55880</v>
      </c>
      <c r="K180" s="132">
        <v>0</v>
      </c>
      <c r="L180" s="132">
        <v>0</v>
      </c>
      <c r="M180" s="98" t="s">
        <v>274</v>
      </c>
      <c r="N180" s="133">
        <v>24</v>
      </c>
      <c r="O180" s="134" t="s">
        <v>324</v>
      </c>
      <c r="P180" s="135">
        <v>55800</v>
      </c>
      <c r="Q180" s="135"/>
      <c r="R180" s="181">
        <v>70</v>
      </c>
    </row>
    <row r="181" spans="1:18" s="5" customFormat="1" ht="48">
      <c r="A181" s="34">
        <v>53</v>
      </c>
      <c r="B181" s="33">
        <v>124</v>
      </c>
      <c r="C181" s="16"/>
      <c r="D181" s="16"/>
      <c r="E181" s="16"/>
      <c r="F181" s="17" t="s">
        <v>20</v>
      </c>
      <c r="G181" s="130" t="s">
        <v>294</v>
      </c>
      <c r="H181" s="59" t="s">
        <v>107</v>
      </c>
      <c r="I181" s="130" t="s">
        <v>153</v>
      </c>
      <c r="J181" s="131">
        <v>1947220</v>
      </c>
      <c r="K181" s="132">
        <v>0</v>
      </c>
      <c r="L181" s="132">
        <v>0</v>
      </c>
      <c r="M181" s="98" t="s">
        <v>274</v>
      </c>
      <c r="N181" s="133">
        <v>23</v>
      </c>
      <c r="O181" s="134" t="s">
        <v>324</v>
      </c>
      <c r="P181" s="135">
        <v>1350000</v>
      </c>
      <c r="Q181" s="135"/>
      <c r="R181" s="181">
        <v>70</v>
      </c>
    </row>
    <row r="182" spans="1:18" s="5" customFormat="1" ht="48">
      <c r="A182" s="34">
        <v>53</v>
      </c>
      <c r="B182" s="33">
        <v>125</v>
      </c>
      <c r="C182" s="16"/>
      <c r="D182" s="16"/>
      <c r="E182" s="16"/>
      <c r="F182" s="17" t="s">
        <v>20</v>
      </c>
      <c r="G182" s="130" t="s">
        <v>294</v>
      </c>
      <c r="H182" s="59" t="s">
        <v>107</v>
      </c>
      <c r="I182" s="130" t="s">
        <v>109</v>
      </c>
      <c r="J182" s="131">
        <v>52800</v>
      </c>
      <c r="K182" s="132">
        <v>0</v>
      </c>
      <c r="L182" s="132">
        <v>0</v>
      </c>
      <c r="M182" s="98" t="s">
        <v>274</v>
      </c>
      <c r="N182" s="133">
        <v>24</v>
      </c>
      <c r="O182" s="134" t="s">
        <v>324</v>
      </c>
      <c r="P182" s="135">
        <v>52800</v>
      </c>
      <c r="Q182" s="135"/>
      <c r="R182" s="181">
        <v>70</v>
      </c>
    </row>
    <row r="183" spans="1:18" s="8" customFormat="1" ht="48">
      <c r="A183" s="34">
        <v>53</v>
      </c>
      <c r="B183" s="33">
        <v>126</v>
      </c>
      <c r="C183" s="16"/>
      <c r="D183" s="16"/>
      <c r="E183" s="16"/>
      <c r="F183" s="17" t="s">
        <v>20</v>
      </c>
      <c r="G183" s="130" t="s">
        <v>294</v>
      </c>
      <c r="H183" s="59" t="s">
        <v>107</v>
      </c>
      <c r="I183" s="130" t="s">
        <v>110</v>
      </c>
      <c r="J183" s="131">
        <v>900900</v>
      </c>
      <c r="K183" s="132">
        <v>0</v>
      </c>
      <c r="L183" s="132">
        <v>0</v>
      </c>
      <c r="M183" s="98" t="s">
        <v>274</v>
      </c>
      <c r="N183" s="133">
        <v>24</v>
      </c>
      <c r="O183" s="134" t="s">
        <v>324</v>
      </c>
      <c r="P183" s="135">
        <v>450000</v>
      </c>
      <c r="Q183" s="135"/>
      <c r="R183" s="181">
        <v>70</v>
      </c>
    </row>
    <row r="184" spans="1:18" s="5" customFormat="1" ht="48">
      <c r="A184" s="34">
        <v>53</v>
      </c>
      <c r="B184" s="33">
        <v>127</v>
      </c>
      <c r="C184" s="16"/>
      <c r="D184" s="16"/>
      <c r="E184" s="16"/>
      <c r="F184" s="17" t="s">
        <v>20</v>
      </c>
      <c r="G184" s="130" t="s">
        <v>294</v>
      </c>
      <c r="H184" s="59" t="s">
        <v>107</v>
      </c>
      <c r="I184" s="130" t="s">
        <v>270</v>
      </c>
      <c r="J184" s="131">
        <v>607640</v>
      </c>
      <c r="K184" s="132">
        <v>0</v>
      </c>
      <c r="L184" s="132">
        <v>0</v>
      </c>
      <c r="M184" s="98" t="s">
        <v>274</v>
      </c>
      <c r="N184" s="133">
        <v>25</v>
      </c>
      <c r="O184" s="134" t="s">
        <v>324</v>
      </c>
      <c r="P184" s="135">
        <v>470000</v>
      </c>
      <c r="Q184" s="135"/>
      <c r="R184" s="181">
        <v>70</v>
      </c>
    </row>
    <row r="185" spans="1:18" s="5" customFormat="1" ht="48">
      <c r="A185" s="34">
        <v>53</v>
      </c>
      <c r="B185" s="33">
        <v>128</v>
      </c>
      <c r="C185" s="16"/>
      <c r="D185" s="16"/>
      <c r="E185" s="16"/>
      <c r="F185" s="17" t="s">
        <v>20</v>
      </c>
      <c r="G185" s="130" t="s">
        <v>294</v>
      </c>
      <c r="H185" s="59" t="s">
        <v>107</v>
      </c>
      <c r="I185" s="130" t="s">
        <v>154</v>
      </c>
      <c r="J185" s="131">
        <v>38500</v>
      </c>
      <c r="K185" s="132">
        <v>0</v>
      </c>
      <c r="L185" s="132">
        <v>0</v>
      </c>
      <c r="M185" s="98" t="s">
        <v>274</v>
      </c>
      <c r="N185" s="133">
        <v>24</v>
      </c>
      <c r="O185" s="134" t="s">
        <v>324</v>
      </c>
      <c r="P185" s="135">
        <v>38500</v>
      </c>
      <c r="Q185" s="135"/>
      <c r="R185" s="181">
        <v>70</v>
      </c>
    </row>
    <row r="186" spans="1:18" s="5" customFormat="1" ht="48">
      <c r="A186" s="34">
        <v>53</v>
      </c>
      <c r="B186" s="33">
        <v>129</v>
      </c>
      <c r="C186" s="16"/>
      <c r="D186" s="16"/>
      <c r="E186" s="16"/>
      <c r="F186" s="17" t="s">
        <v>20</v>
      </c>
      <c r="G186" s="130" t="s">
        <v>294</v>
      </c>
      <c r="H186" s="59" t="s">
        <v>107</v>
      </c>
      <c r="I186" s="130" t="s">
        <v>111</v>
      </c>
      <c r="J186" s="131">
        <v>1018820</v>
      </c>
      <c r="K186" s="132">
        <v>0</v>
      </c>
      <c r="L186" s="132">
        <v>0</v>
      </c>
      <c r="M186" s="98" t="s">
        <v>274</v>
      </c>
      <c r="N186" s="133">
        <v>19</v>
      </c>
      <c r="O186" s="134" t="s">
        <v>324</v>
      </c>
      <c r="P186" s="135">
        <v>500000</v>
      </c>
      <c r="Q186" s="135"/>
      <c r="R186" s="181">
        <v>70</v>
      </c>
    </row>
    <row r="187" spans="1:18" s="5" customFormat="1" ht="48">
      <c r="A187" s="34">
        <v>53</v>
      </c>
      <c r="B187" s="33">
        <v>130</v>
      </c>
      <c r="C187" s="16"/>
      <c r="D187" s="16"/>
      <c r="E187" s="16"/>
      <c r="F187" s="17" t="s">
        <v>20</v>
      </c>
      <c r="G187" s="130" t="s">
        <v>294</v>
      </c>
      <c r="H187" s="59" t="s">
        <v>107</v>
      </c>
      <c r="I187" s="130" t="s">
        <v>155</v>
      </c>
      <c r="J187" s="131">
        <v>86900</v>
      </c>
      <c r="K187" s="132">
        <v>0</v>
      </c>
      <c r="L187" s="132">
        <v>0</v>
      </c>
      <c r="M187" s="98" t="s">
        <v>274</v>
      </c>
      <c r="N187" s="133">
        <v>22</v>
      </c>
      <c r="O187" s="134" t="s">
        <v>324</v>
      </c>
      <c r="P187" s="135">
        <v>50000</v>
      </c>
      <c r="Q187" s="135"/>
      <c r="R187" s="181">
        <v>70</v>
      </c>
    </row>
    <row r="188" spans="1:18" s="5" customFormat="1" ht="48">
      <c r="A188" s="34">
        <v>53</v>
      </c>
      <c r="B188" s="33">
        <v>131</v>
      </c>
      <c r="C188" s="16"/>
      <c r="D188" s="16"/>
      <c r="E188" s="16"/>
      <c r="F188" s="17" t="s">
        <v>20</v>
      </c>
      <c r="G188" s="130" t="s">
        <v>294</v>
      </c>
      <c r="H188" s="59" t="s">
        <v>107</v>
      </c>
      <c r="I188" s="130" t="s">
        <v>112</v>
      </c>
      <c r="J188" s="131">
        <v>207900</v>
      </c>
      <c r="K188" s="132">
        <v>0</v>
      </c>
      <c r="L188" s="132">
        <v>0</v>
      </c>
      <c r="M188" s="98" t="s">
        <v>274</v>
      </c>
      <c r="N188" s="133">
        <v>24</v>
      </c>
      <c r="O188" s="134" t="s">
        <v>324</v>
      </c>
      <c r="P188" s="135">
        <v>207900</v>
      </c>
      <c r="Q188" s="135"/>
      <c r="R188" s="181">
        <v>70</v>
      </c>
    </row>
    <row r="189" spans="1:18" s="5" customFormat="1" ht="48">
      <c r="A189" s="34">
        <v>53</v>
      </c>
      <c r="B189" s="36">
        <v>132</v>
      </c>
      <c r="C189" s="16"/>
      <c r="D189" s="16"/>
      <c r="E189" s="16"/>
      <c r="F189" s="17" t="s">
        <v>24</v>
      </c>
      <c r="G189" s="130" t="s">
        <v>294</v>
      </c>
      <c r="H189" s="59" t="s">
        <v>107</v>
      </c>
      <c r="I189" s="130" t="s">
        <v>156</v>
      </c>
      <c r="J189" s="131">
        <v>28950</v>
      </c>
      <c r="K189" s="132">
        <v>0</v>
      </c>
      <c r="L189" s="132">
        <v>0</v>
      </c>
      <c r="M189" s="98" t="s">
        <v>274</v>
      </c>
      <c r="N189" s="146">
        <v>25</v>
      </c>
      <c r="O189" s="144" t="s">
        <v>324</v>
      </c>
      <c r="P189" s="147">
        <v>28950</v>
      </c>
      <c r="Q189" s="147"/>
      <c r="R189" s="183">
        <v>70</v>
      </c>
    </row>
    <row r="190" spans="1:18" s="5" customFormat="1" ht="48">
      <c r="A190" s="34">
        <v>53</v>
      </c>
      <c r="B190" s="33">
        <v>133</v>
      </c>
      <c r="C190" s="16"/>
      <c r="D190" s="16"/>
      <c r="E190" s="16"/>
      <c r="F190" s="17" t="s">
        <v>24</v>
      </c>
      <c r="G190" s="130" t="s">
        <v>294</v>
      </c>
      <c r="H190" s="59" t="s">
        <v>107</v>
      </c>
      <c r="I190" s="130" t="s">
        <v>113</v>
      </c>
      <c r="J190" s="131">
        <v>319050</v>
      </c>
      <c r="K190" s="132">
        <v>0</v>
      </c>
      <c r="L190" s="132">
        <v>0</v>
      </c>
      <c r="M190" s="98" t="s">
        <v>274</v>
      </c>
      <c r="N190" s="146">
        <v>24</v>
      </c>
      <c r="O190" s="144" t="s">
        <v>324</v>
      </c>
      <c r="P190" s="147">
        <v>230000</v>
      </c>
      <c r="Q190" s="147"/>
      <c r="R190" s="183">
        <v>70</v>
      </c>
    </row>
    <row r="191" spans="1:18" s="8" customFormat="1" ht="48">
      <c r="A191" s="34">
        <v>53</v>
      </c>
      <c r="B191" s="33">
        <v>134</v>
      </c>
      <c r="C191" s="16"/>
      <c r="D191" s="16"/>
      <c r="E191" s="16"/>
      <c r="F191" s="17" t="s">
        <v>24</v>
      </c>
      <c r="G191" s="130" t="s">
        <v>294</v>
      </c>
      <c r="H191" s="59" t="s">
        <v>107</v>
      </c>
      <c r="I191" s="130" t="s">
        <v>114</v>
      </c>
      <c r="J191" s="131">
        <v>177850</v>
      </c>
      <c r="K191" s="132">
        <v>0</v>
      </c>
      <c r="L191" s="132">
        <v>0</v>
      </c>
      <c r="M191" s="98" t="s">
        <v>274</v>
      </c>
      <c r="N191" s="146">
        <v>23</v>
      </c>
      <c r="O191" s="144" t="s">
        <v>324</v>
      </c>
      <c r="P191" s="147">
        <v>70000</v>
      </c>
      <c r="Q191" s="147"/>
      <c r="R191" s="183">
        <v>70</v>
      </c>
    </row>
    <row r="192" spans="1:18" s="8" customFormat="1" ht="48">
      <c r="A192" s="34">
        <v>53</v>
      </c>
      <c r="B192" s="33">
        <v>135</v>
      </c>
      <c r="C192" s="16"/>
      <c r="D192" s="16"/>
      <c r="E192" s="16"/>
      <c r="F192" s="17" t="s">
        <v>24</v>
      </c>
      <c r="G192" s="130" t="s">
        <v>294</v>
      </c>
      <c r="H192" s="59" t="s">
        <v>107</v>
      </c>
      <c r="I192" s="130" t="s">
        <v>157</v>
      </c>
      <c r="J192" s="131">
        <v>25800</v>
      </c>
      <c r="K192" s="132">
        <v>0</v>
      </c>
      <c r="L192" s="132">
        <v>0</v>
      </c>
      <c r="M192" s="98" t="s">
        <v>274</v>
      </c>
      <c r="N192" s="146">
        <v>25</v>
      </c>
      <c r="O192" s="144" t="s">
        <v>324</v>
      </c>
      <c r="P192" s="147">
        <v>25800</v>
      </c>
      <c r="Q192" s="147"/>
      <c r="R192" s="183">
        <v>70</v>
      </c>
    </row>
    <row r="193" spans="1:18" s="8" customFormat="1" ht="54" customHeight="1">
      <c r="A193" s="34">
        <v>53</v>
      </c>
      <c r="B193" s="33">
        <v>136</v>
      </c>
      <c r="C193" s="16"/>
      <c r="D193" s="16"/>
      <c r="E193" s="16"/>
      <c r="F193" s="17" t="s">
        <v>24</v>
      </c>
      <c r="G193" s="130" t="s">
        <v>294</v>
      </c>
      <c r="H193" s="59" t="s">
        <v>107</v>
      </c>
      <c r="I193" s="130" t="s">
        <v>115</v>
      </c>
      <c r="J193" s="131">
        <v>169484</v>
      </c>
      <c r="K193" s="132">
        <v>0</v>
      </c>
      <c r="L193" s="132">
        <v>0</v>
      </c>
      <c r="M193" s="98" t="s">
        <v>274</v>
      </c>
      <c r="N193" s="146">
        <v>23</v>
      </c>
      <c r="O193" s="144" t="s">
        <v>324</v>
      </c>
      <c r="P193" s="147">
        <v>70000</v>
      </c>
      <c r="Q193" s="147"/>
      <c r="R193" s="183">
        <v>70</v>
      </c>
    </row>
    <row r="194" spans="1:18" s="8" customFormat="1" ht="48">
      <c r="A194" s="34">
        <v>53</v>
      </c>
      <c r="B194" s="33">
        <v>137</v>
      </c>
      <c r="C194" s="16"/>
      <c r="D194" s="16"/>
      <c r="E194" s="16"/>
      <c r="F194" s="17" t="s">
        <v>24</v>
      </c>
      <c r="G194" s="130" t="s">
        <v>294</v>
      </c>
      <c r="H194" s="59" t="s">
        <v>107</v>
      </c>
      <c r="I194" s="130" t="s">
        <v>116</v>
      </c>
      <c r="J194" s="131">
        <v>36050</v>
      </c>
      <c r="K194" s="132">
        <v>0</v>
      </c>
      <c r="L194" s="132">
        <v>0</v>
      </c>
      <c r="M194" s="98" t="s">
        <v>274</v>
      </c>
      <c r="N194" s="146">
        <v>24</v>
      </c>
      <c r="O194" s="144" t="s">
        <v>324</v>
      </c>
      <c r="P194" s="147">
        <v>36050</v>
      </c>
      <c r="Q194" s="147"/>
      <c r="R194" s="183">
        <v>70</v>
      </c>
    </row>
    <row r="195" spans="1:18" s="8" customFormat="1" ht="48">
      <c r="A195" s="34">
        <v>53</v>
      </c>
      <c r="B195" s="36">
        <v>138</v>
      </c>
      <c r="C195" s="16"/>
      <c r="D195" s="16"/>
      <c r="E195" s="16"/>
      <c r="F195" s="17" t="s">
        <v>19</v>
      </c>
      <c r="G195" s="130" t="s">
        <v>294</v>
      </c>
      <c r="H195" s="59" t="s">
        <v>107</v>
      </c>
      <c r="I195" s="130" t="s">
        <v>142</v>
      </c>
      <c r="J195" s="131">
        <v>1501248</v>
      </c>
      <c r="K195" s="132">
        <v>852600</v>
      </c>
      <c r="L195" s="132">
        <v>63000</v>
      </c>
      <c r="M195" s="98" t="s">
        <v>274</v>
      </c>
      <c r="N195" s="133">
        <v>25</v>
      </c>
      <c r="O195" s="134" t="s">
        <v>324</v>
      </c>
      <c r="P195" s="135">
        <v>1350000</v>
      </c>
      <c r="Q195" s="135"/>
      <c r="R195" s="183">
        <v>70</v>
      </c>
    </row>
    <row r="196" spans="1:18" s="8" customFormat="1" ht="48">
      <c r="A196" s="34">
        <v>53</v>
      </c>
      <c r="B196" s="36"/>
      <c r="C196" s="16"/>
      <c r="D196" s="16"/>
      <c r="E196" s="16">
        <v>20</v>
      </c>
      <c r="F196" s="17"/>
      <c r="G196" s="140" t="s">
        <v>294</v>
      </c>
      <c r="H196" s="60" t="s">
        <v>107</v>
      </c>
      <c r="I196" s="140"/>
      <c r="J196" s="141"/>
      <c r="K196" s="142"/>
      <c r="L196" s="142"/>
      <c r="M196" s="99"/>
      <c r="N196" s="150"/>
      <c r="O196" s="134"/>
      <c r="P196" s="151"/>
      <c r="Q196" s="151">
        <f>SUM(P176:P195)</f>
        <v>5517800</v>
      </c>
      <c r="R196" s="181"/>
    </row>
    <row r="197" spans="1:18" s="8" customFormat="1" ht="36">
      <c r="A197" s="35">
        <v>54</v>
      </c>
      <c r="B197" s="36">
        <v>139</v>
      </c>
      <c r="C197" s="17"/>
      <c r="D197" s="17"/>
      <c r="E197" s="17"/>
      <c r="F197" s="17" t="s">
        <v>20</v>
      </c>
      <c r="G197" s="130" t="s">
        <v>295</v>
      </c>
      <c r="H197" s="61" t="s">
        <v>117</v>
      </c>
      <c r="I197" s="130" t="s">
        <v>118</v>
      </c>
      <c r="J197" s="152">
        <v>2864100</v>
      </c>
      <c r="K197" s="153">
        <v>0</v>
      </c>
      <c r="L197" s="153">
        <v>341700</v>
      </c>
      <c r="M197" s="98" t="s">
        <v>274</v>
      </c>
      <c r="N197" s="159">
        <v>21</v>
      </c>
      <c r="O197" s="161" t="s">
        <v>324</v>
      </c>
      <c r="P197" s="160">
        <v>1150000</v>
      </c>
      <c r="Q197" s="160"/>
      <c r="R197" s="181">
        <v>70</v>
      </c>
    </row>
    <row r="198" spans="1:18" s="5" customFormat="1" ht="36">
      <c r="A198" s="35">
        <v>54</v>
      </c>
      <c r="B198" s="36">
        <v>140</v>
      </c>
      <c r="C198" s="17"/>
      <c r="D198" s="17"/>
      <c r="E198" s="17"/>
      <c r="F198" s="17" t="s">
        <v>20</v>
      </c>
      <c r="G198" s="130" t="s">
        <v>295</v>
      </c>
      <c r="H198" s="61" t="s">
        <v>117</v>
      </c>
      <c r="I198" s="130" t="s">
        <v>119</v>
      </c>
      <c r="J198" s="152">
        <v>209700</v>
      </c>
      <c r="K198" s="153">
        <v>0</v>
      </c>
      <c r="L198" s="153">
        <v>24000</v>
      </c>
      <c r="M198" s="98" t="s">
        <v>274</v>
      </c>
      <c r="N198" s="159">
        <v>24</v>
      </c>
      <c r="O198" s="161" t="s">
        <v>324</v>
      </c>
      <c r="P198" s="160">
        <v>200000</v>
      </c>
      <c r="Q198" s="160"/>
      <c r="R198" s="181">
        <v>70</v>
      </c>
    </row>
    <row r="199" spans="1:18" s="5" customFormat="1" ht="36">
      <c r="A199" s="35">
        <v>54</v>
      </c>
      <c r="B199" s="36">
        <v>141</v>
      </c>
      <c r="C199" s="17"/>
      <c r="D199" s="17"/>
      <c r="E199" s="17"/>
      <c r="F199" s="17" t="s">
        <v>20</v>
      </c>
      <c r="G199" s="130" t="s">
        <v>295</v>
      </c>
      <c r="H199" s="61" t="s">
        <v>117</v>
      </c>
      <c r="I199" s="130" t="s">
        <v>120</v>
      </c>
      <c r="J199" s="152">
        <v>298200</v>
      </c>
      <c r="K199" s="153">
        <v>0</v>
      </c>
      <c r="L199" s="153">
        <v>27300</v>
      </c>
      <c r="M199" s="98" t="s">
        <v>274</v>
      </c>
      <c r="N199" s="159">
        <v>25</v>
      </c>
      <c r="O199" s="161" t="s">
        <v>324</v>
      </c>
      <c r="P199" s="160">
        <v>290000</v>
      </c>
      <c r="Q199" s="160"/>
      <c r="R199" s="181">
        <v>70</v>
      </c>
    </row>
    <row r="200" spans="1:18" s="5" customFormat="1" ht="36">
      <c r="A200" s="35">
        <v>54</v>
      </c>
      <c r="B200" s="36">
        <v>142</v>
      </c>
      <c r="C200" s="17"/>
      <c r="D200" s="17"/>
      <c r="E200" s="17"/>
      <c r="F200" s="17" t="s">
        <v>24</v>
      </c>
      <c r="G200" s="130" t="s">
        <v>295</v>
      </c>
      <c r="H200" s="61" t="s">
        <v>117</v>
      </c>
      <c r="I200" s="130" t="s">
        <v>121</v>
      </c>
      <c r="J200" s="152">
        <v>559600</v>
      </c>
      <c r="K200" s="153">
        <v>0</v>
      </c>
      <c r="L200" s="153">
        <v>56400</v>
      </c>
      <c r="M200" s="98" t="s">
        <v>274</v>
      </c>
      <c r="N200" s="146">
        <v>23</v>
      </c>
      <c r="O200" s="144" t="s">
        <v>324</v>
      </c>
      <c r="P200" s="147">
        <v>350000</v>
      </c>
      <c r="Q200" s="147"/>
      <c r="R200" s="183">
        <v>70</v>
      </c>
    </row>
    <row r="201" spans="1:18" s="5" customFormat="1" ht="36">
      <c r="A201" s="35">
        <v>54</v>
      </c>
      <c r="B201" s="36"/>
      <c r="C201" s="17"/>
      <c r="D201" s="17"/>
      <c r="E201" s="17">
        <v>4</v>
      </c>
      <c r="F201" s="17"/>
      <c r="G201" s="140" t="s">
        <v>295</v>
      </c>
      <c r="H201" s="62" t="s">
        <v>117</v>
      </c>
      <c r="I201" s="140"/>
      <c r="J201" s="154"/>
      <c r="K201" s="155"/>
      <c r="L201" s="155"/>
      <c r="M201" s="99"/>
      <c r="N201" s="143"/>
      <c r="O201" s="144"/>
      <c r="P201" s="145"/>
      <c r="Q201" s="145">
        <f>SUM(P197:P200)</f>
        <v>1990000</v>
      </c>
      <c r="R201" s="183"/>
    </row>
    <row r="202" spans="1:18" s="5" customFormat="1" ht="48">
      <c r="A202" s="35">
        <v>55</v>
      </c>
      <c r="B202" s="36">
        <v>143</v>
      </c>
      <c r="C202" s="17"/>
      <c r="D202" s="17"/>
      <c r="E202" s="17"/>
      <c r="F202" s="17" t="s">
        <v>20</v>
      </c>
      <c r="G202" s="168" t="s">
        <v>296</v>
      </c>
      <c r="H202" s="61" t="s">
        <v>122</v>
      </c>
      <c r="I202" s="130" t="s">
        <v>123</v>
      </c>
      <c r="J202" s="152">
        <v>105000</v>
      </c>
      <c r="K202" s="153">
        <v>0</v>
      </c>
      <c r="L202" s="153">
        <v>10396</v>
      </c>
      <c r="M202" s="98" t="s">
        <v>274</v>
      </c>
      <c r="N202" s="159">
        <v>18</v>
      </c>
      <c r="O202" s="161" t="s">
        <v>324</v>
      </c>
      <c r="P202" s="160">
        <v>65000</v>
      </c>
      <c r="Q202" s="160"/>
      <c r="R202" s="181">
        <v>70</v>
      </c>
    </row>
    <row r="203" spans="1:18" s="5" customFormat="1" ht="24">
      <c r="A203" s="35">
        <v>55</v>
      </c>
      <c r="B203" s="36"/>
      <c r="C203" s="17"/>
      <c r="D203" s="17"/>
      <c r="E203" s="17">
        <v>1</v>
      </c>
      <c r="F203" s="17"/>
      <c r="G203" s="140" t="s">
        <v>296</v>
      </c>
      <c r="H203" s="62" t="s">
        <v>122</v>
      </c>
      <c r="I203" s="140"/>
      <c r="J203" s="154"/>
      <c r="K203" s="155"/>
      <c r="L203" s="155"/>
      <c r="M203" s="99"/>
      <c r="N203" s="150"/>
      <c r="O203" s="134"/>
      <c r="P203" s="151"/>
      <c r="Q203" s="151">
        <f>SUM(P202)</f>
        <v>65000</v>
      </c>
      <c r="R203" s="181"/>
    </row>
    <row r="204" spans="1:18" s="5" customFormat="1" ht="36">
      <c r="A204" s="35">
        <v>56</v>
      </c>
      <c r="B204" s="36">
        <v>144</v>
      </c>
      <c r="C204" s="17"/>
      <c r="D204" s="17"/>
      <c r="E204" s="17"/>
      <c r="F204" s="17" t="s">
        <v>20</v>
      </c>
      <c r="G204" s="130" t="s">
        <v>297</v>
      </c>
      <c r="H204" s="61" t="s">
        <v>126</v>
      </c>
      <c r="I204" s="130" t="s">
        <v>70</v>
      </c>
      <c r="J204" s="152">
        <v>2798995</v>
      </c>
      <c r="K204" s="153">
        <v>0</v>
      </c>
      <c r="L204" s="153">
        <v>218097</v>
      </c>
      <c r="M204" s="98" t="s">
        <v>274</v>
      </c>
      <c r="N204" s="159">
        <v>22</v>
      </c>
      <c r="O204" s="161" t="s">
        <v>324</v>
      </c>
      <c r="P204" s="160">
        <v>1100000</v>
      </c>
      <c r="Q204" s="160"/>
      <c r="R204" s="181">
        <v>70</v>
      </c>
    </row>
    <row r="205" spans="1:18" s="5" customFormat="1" ht="36">
      <c r="A205" s="34">
        <v>56</v>
      </c>
      <c r="B205" s="33">
        <v>145</v>
      </c>
      <c r="C205" s="16"/>
      <c r="D205" s="16"/>
      <c r="E205" s="16"/>
      <c r="F205" s="16" t="s">
        <v>24</v>
      </c>
      <c r="G205" s="130" t="s">
        <v>297</v>
      </c>
      <c r="H205" s="61" t="s">
        <v>127</v>
      </c>
      <c r="I205" s="130" t="s">
        <v>128</v>
      </c>
      <c r="J205" s="152">
        <v>399588</v>
      </c>
      <c r="K205" s="153">
        <v>0</v>
      </c>
      <c r="L205" s="153">
        <v>137850</v>
      </c>
      <c r="M205" s="98" t="s">
        <v>274</v>
      </c>
      <c r="N205" s="146">
        <v>22</v>
      </c>
      <c r="O205" s="144" t="s">
        <v>324</v>
      </c>
      <c r="P205" s="147">
        <v>300000</v>
      </c>
      <c r="Q205" s="147"/>
      <c r="R205" s="183">
        <v>70</v>
      </c>
    </row>
    <row r="206" spans="1:18" s="5" customFormat="1" ht="36">
      <c r="A206" s="34">
        <v>56</v>
      </c>
      <c r="B206" s="33">
        <v>146</v>
      </c>
      <c r="C206" s="16"/>
      <c r="D206" s="16"/>
      <c r="E206" s="16"/>
      <c r="F206" s="16" t="s">
        <v>18</v>
      </c>
      <c r="G206" s="130" t="s">
        <v>297</v>
      </c>
      <c r="H206" s="61" t="s">
        <v>127</v>
      </c>
      <c r="I206" s="130" t="s">
        <v>129</v>
      </c>
      <c r="J206" s="152">
        <v>392000</v>
      </c>
      <c r="K206" s="153">
        <v>0</v>
      </c>
      <c r="L206" s="153">
        <v>0</v>
      </c>
      <c r="M206" s="98" t="s">
        <v>274</v>
      </c>
      <c r="N206" s="133">
        <v>23</v>
      </c>
      <c r="O206" s="134" t="s">
        <v>324</v>
      </c>
      <c r="P206" s="135">
        <v>150000</v>
      </c>
      <c r="Q206" s="135"/>
      <c r="R206" s="181">
        <v>70</v>
      </c>
    </row>
    <row r="207" spans="1:18" s="5" customFormat="1" ht="36">
      <c r="A207" s="34">
        <v>56</v>
      </c>
      <c r="B207" s="33">
        <v>147</v>
      </c>
      <c r="C207" s="16"/>
      <c r="D207" s="16"/>
      <c r="E207" s="16"/>
      <c r="F207" s="16" t="s">
        <v>25</v>
      </c>
      <c r="G207" s="130" t="s">
        <v>297</v>
      </c>
      <c r="H207" s="61" t="s">
        <v>127</v>
      </c>
      <c r="I207" s="130" t="s">
        <v>130</v>
      </c>
      <c r="J207" s="152">
        <v>75110</v>
      </c>
      <c r="K207" s="153">
        <v>0</v>
      </c>
      <c r="L207" s="153">
        <v>26250</v>
      </c>
      <c r="M207" s="98" t="s">
        <v>274</v>
      </c>
      <c r="N207" s="133">
        <v>21</v>
      </c>
      <c r="O207" s="134" t="s">
        <v>324</v>
      </c>
      <c r="P207" s="135">
        <v>60000</v>
      </c>
      <c r="Q207" s="135"/>
      <c r="R207" s="181">
        <v>70</v>
      </c>
    </row>
    <row r="208" spans="1:18" s="5" customFormat="1" ht="36">
      <c r="A208" s="35">
        <v>56</v>
      </c>
      <c r="B208" s="36">
        <v>148</v>
      </c>
      <c r="C208" s="17"/>
      <c r="D208" s="17"/>
      <c r="E208" s="17"/>
      <c r="F208" s="17" t="s">
        <v>19</v>
      </c>
      <c r="G208" s="130" t="s">
        <v>297</v>
      </c>
      <c r="H208" s="61" t="s">
        <v>127</v>
      </c>
      <c r="I208" s="130" t="s">
        <v>131</v>
      </c>
      <c r="J208" s="152">
        <v>661500</v>
      </c>
      <c r="K208" s="153">
        <v>252000</v>
      </c>
      <c r="L208" s="153">
        <v>34300</v>
      </c>
      <c r="M208" s="98" t="s">
        <v>274</v>
      </c>
      <c r="N208" s="133">
        <v>25</v>
      </c>
      <c r="O208" s="134" t="s">
        <v>324</v>
      </c>
      <c r="P208" s="135">
        <v>300000</v>
      </c>
      <c r="Q208" s="135"/>
      <c r="R208" s="181">
        <v>70</v>
      </c>
    </row>
    <row r="209" spans="1:18" s="5" customFormat="1" ht="48">
      <c r="A209" s="35">
        <v>56</v>
      </c>
      <c r="B209" s="36"/>
      <c r="C209" s="17"/>
      <c r="D209" s="17"/>
      <c r="E209" s="17">
        <v>5</v>
      </c>
      <c r="F209" s="17"/>
      <c r="G209" s="140" t="s">
        <v>297</v>
      </c>
      <c r="H209" s="62" t="s">
        <v>127</v>
      </c>
      <c r="I209" s="140"/>
      <c r="J209" s="154"/>
      <c r="K209" s="155"/>
      <c r="L209" s="155"/>
      <c r="M209" s="99"/>
      <c r="N209" s="150"/>
      <c r="O209" s="134"/>
      <c r="P209" s="151"/>
      <c r="Q209" s="151">
        <f>SUM(P204:P208)</f>
        <v>1910000</v>
      </c>
      <c r="R209" s="181"/>
    </row>
    <row r="210" spans="1:18" s="5" customFormat="1" ht="48">
      <c r="A210" s="35">
        <v>57</v>
      </c>
      <c r="B210" s="36">
        <v>149</v>
      </c>
      <c r="C210" s="17"/>
      <c r="D210" s="17"/>
      <c r="E210" s="17"/>
      <c r="F210" s="17" t="s">
        <v>20</v>
      </c>
      <c r="G210" s="130" t="s">
        <v>298</v>
      </c>
      <c r="H210" s="61" t="s">
        <v>212</v>
      </c>
      <c r="I210" s="130" t="s">
        <v>213</v>
      </c>
      <c r="J210" s="152">
        <v>115000</v>
      </c>
      <c r="K210" s="153"/>
      <c r="L210" s="153"/>
      <c r="M210" s="98" t="s">
        <v>274</v>
      </c>
      <c r="N210" s="136">
        <v>19</v>
      </c>
      <c r="O210" s="137" t="s">
        <v>324</v>
      </c>
      <c r="P210" s="138">
        <v>90000</v>
      </c>
      <c r="Q210" s="138"/>
      <c r="R210" s="181">
        <v>70</v>
      </c>
    </row>
    <row r="211" spans="1:18" s="5" customFormat="1" ht="24">
      <c r="A211" s="35">
        <v>57</v>
      </c>
      <c r="B211" s="36">
        <v>150</v>
      </c>
      <c r="C211" s="17"/>
      <c r="D211" s="17"/>
      <c r="E211" s="17"/>
      <c r="F211" s="17" t="s">
        <v>19</v>
      </c>
      <c r="G211" s="130" t="s">
        <v>298</v>
      </c>
      <c r="H211" s="61" t="s">
        <v>212</v>
      </c>
      <c r="I211" s="130" t="s">
        <v>271</v>
      </c>
      <c r="J211" s="152">
        <v>63280</v>
      </c>
      <c r="K211" s="153"/>
      <c r="L211" s="153"/>
      <c r="M211" s="100" t="s">
        <v>273</v>
      </c>
      <c r="N211" s="133"/>
      <c r="O211" s="134" t="s">
        <v>322</v>
      </c>
      <c r="P211" s="135">
        <v>0</v>
      </c>
      <c r="Q211" s="135"/>
      <c r="R211" s="181"/>
    </row>
    <row r="212" spans="1:18" s="5" customFormat="1" ht="24">
      <c r="A212" s="35">
        <v>57</v>
      </c>
      <c r="B212" s="36"/>
      <c r="C212" s="17"/>
      <c r="D212" s="17"/>
      <c r="E212" s="17">
        <v>2</v>
      </c>
      <c r="F212" s="17"/>
      <c r="G212" s="140" t="s">
        <v>298</v>
      </c>
      <c r="H212" s="62" t="s">
        <v>212</v>
      </c>
      <c r="I212" s="140"/>
      <c r="J212" s="154"/>
      <c r="K212" s="155"/>
      <c r="L212" s="155"/>
      <c r="M212" s="101"/>
      <c r="N212" s="150"/>
      <c r="O212" s="134"/>
      <c r="P212" s="151"/>
      <c r="Q212" s="151">
        <f>SUM(P210:P211)</f>
        <v>90000</v>
      </c>
      <c r="R212" s="181"/>
    </row>
    <row r="213" spans="1:18" s="5" customFormat="1" ht="24">
      <c r="A213" s="35">
        <v>58</v>
      </c>
      <c r="B213" s="36">
        <v>151</v>
      </c>
      <c r="C213" s="17"/>
      <c r="D213" s="17"/>
      <c r="E213" s="17"/>
      <c r="F213" s="17" t="s">
        <v>20</v>
      </c>
      <c r="G213" s="130" t="s">
        <v>299</v>
      </c>
      <c r="H213" s="61" t="s">
        <v>225</v>
      </c>
      <c r="I213" s="130" t="s">
        <v>252</v>
      </c>
      <c r="J213" s="152">
        <v>84000</v>
      </c>
      <c r="K213" s="153"/>
      <c r="L213" s="153"/>
      <c r="M213" s="98" t="s">
        <v>274</v>
      </c>
      <c r="N213" s="136">
        <v>19</v>
      </c>
      <c r="O213" s="137" t="s">
        <v>324</v>
      </c>
      <c r="P213" s="138">
        <v>70000</v>
      </c>
      <c r="Q213" s="138"/>
      <c r="R213" s="181">
        <v>70</v>
      </c>
    </row>
    <row r="214" spans="1:18" s="5" customFormat="1" ht="24">
      <c r="A214" s="35">
        <v>58</v>
      </c>
      <c r="B214" s="36"/>
      <c r="C214" s="17"/>
      <c r="D214" s="17"/>
      <c r="E214" s="17">
        <v>1</v>
      </c>
      <c r="F214" s="17"/>
      <c r="G214" s="140" t="s">
        <v>299</v>
      </c>
      <c r="H214" s="62" t="s">
        <v>225</v>
      </c>
      <c r="I214" s="140"/>
      <c r="J214" s="154"/>
      <c r="K214" s="155"/>
      <c r="L214" s="155"/>
      <c r="M214" s="99"/>
      <c r="N214" s="143"/>
      <c r="O214" s="144"/>
      <c r="P214" s="145"/>
      <c r="Q214" s="145">
        <f>SUM(P213)</f>
        <v>70000</v>
      </c>
      <c r="R214" s="181"/>
    </row>
    <row r="215" spans="1:18" s="5" customFormat="1" ht="24">
      <c r="A215" s="35">
        <v>59</v>
      </c>
      <c r="B215" s="36">
        <v>152</v>
      </c>
      <c r="C215" s="17"/>
      <c r="D215" s="17"/>
      <c r="E215" s="17"/>
      <c r="F215" s="17" t="s">
        <v>24</v>
      </c>
      <c r="G215" s="130" t="s">
        <v>300</v>
      </c>
      <c r="H215" s="61" t="s">
        <v>132</v>
      </c>
      <c r="I215" s="130" t="s">
        <v>143</v>
      </c>
      <c r="J215" s="152">
        <v>50000</v>
      </c>
      <c r="K215" s="153">
        <v>0</v>
      </c>
      <c r="L215" s="153">
        <v>0</v>
      </c>
      <c r="M215" s="98" t="s">
        <v>274</v>
      </c>
      <c r="N215" s="146">
        <v>23</v>
      </c>
      <c r="O215" s="144" t="s">
        <v>324</v>
      </c>
      <c r="P215" s="147">
        <v>40000</v>
      </c>
      <c r="Q215" s="147"/>
      <c r="R215" s="183">
        <v>70</v>
      </c>
    </row>
    <row r="216" spans="1:18" s="5" customFormat="1" ht="24">
      <c r="A216" s="35">
        <v>59</v>
      </c>
      <c r="B216" s="36">
        <v>153</v>
      </c>
      <c r="C216" s="17"/>
      <c r="D216" s="17"/>
      <c r="E216" s="17"/>
      <c r="F216" s="17" t="s">
        <v>19</v>
      </c>
      <c r="G216" s="130" t="s">
        <v>300</v>
      </c>
      <c r="H216" s="61" t="s">
        <v>132</v>
      </c>
      <c r="I216" s="130" t="s">
        <v>180</v>
      </c>
      <c r="J216" s="152">
        <v>454000</v>
      </c>
      <c r="K216" s="153">
        <v>160000</v>
      </c>
      <c r="L216" s="153">
        <v>0</v>
      </c>
      <c r="M216" s="98" t="s">
        <v>274</v>
      </c>
      <c r="N216" s="133">
        <v>25</v>
      </c>
      <c r="O216" s="134" t="s">
        <v>324</v>
      </c>
      <c r="P216" s="135">
        <v>140000</v>
      </c>
      <c r="Q216" s="135"/>
      <c r="R216" s="181">
        <v>70</v>
      </c>
    </row>
    <row r="217" spans="1:18" s="5" customFormat="1" ht="24">
      <c r="A217" s="49">
        <v>59</v>
      </c>
      <c r="B217" s="50"/>
      <c r="C217" s="51"/>
      <c r="D217" s="51"/>
      <c r="E217" s="51">
        <v>2</v>
      </c>
      <c r="F217" s="51"/>
      <c r="G217" s="169" t="s">
        <v>300</v>
      </c>
      <c r="H217" s="170" t="s">
        <v>132</v>
      </c>
      <c r="I217" s="162"/>
      <c r="J217" s="163"/>
      <c r="K217" s="164"/>
      <c r="L217" s="164"/>
      <c r="M217" s="102"/>
      <c r="N217" s="165"/>
      <c r="O217" s="166"/>
      <c r="P217" s="167"/>
      <c r="Q217" s="167">
        <f>SUM(P215:P216)</f>
        <v>180000</v>
      </c>
      <c r="R217" s="186"/>
    </row>
    <row r="218" spans="1:18" s="5" customFormat="1" ht="12.75" thickBot="1">
      <c r="A218" s="300"/>
      <c r="B218" s="301"/>
      <c r="C218" s="302"/>
      <c r="D218" s="302"/>
      <c r="E218" s="302"/>
      <c r="F218" s="302"/>
      <c r="G218" s="169"/>
      <c r="H218" s="170"/>
      <c r="I218" s="169"/>
      <c r="J218" s="303"/>
      <c r="K218" s="304"/>
      <c r="L218" s="304"/>
      <c r="M218" s="305"/>
      <c r="N218" s="245"/>
      <c r="O218" s="306"/>
      <c r="P218" s="307"/>
      <c r="Q218" s="307"/>
      <c r="R218" s="308"/>
    </row>
    <row r="219" spans="1:18" s="5" customFormat="1" ht="18" customHeight="1" thickBot="1">
      <c r="A219" s="226"/>
      <c r="B219" s="227"/>
      <c r="C219" s="228"/>
      <c r="D219" s="228"/>
      <c r="E219" s="228"/>
      <c r="F219" s="228"/>
      <c r="G219" s="264" t="s">
        <v>332</v>
      </c>
      <c r="H219" s="309"/>
      <c r="I219" s="264"/>
      <c r="J219" s="231">
        <f>SUM(J16:J216)</f>
        <v>81944302.7</v>
      </c>
      <c r="K219" s="310"/>
      <c r="L219" s="310"/>
      <c r="M219" s="311"/>
      <c r="N219" s="268"/>
      <c r="O219" s="312"/>
      <c r="P219" s="313">
        <f>SUM(P16:P217)</f>
        <v>49966700</v>
      </c>
      <c r="Q219" s="313">
        <f>SUM(Q16:Q217)</f>
        <v>49966700</v>
      </c>
      <c r="R219" s="237"/>
    </row>
    <row r="220" spans="1:18" s="5" customFormat="1" ht="54" customHeight="1">
      <c r="A220" s="171">
        <v>60</v>
      </c>
      <c r="B220" s="32">
        <v>154</v>
      </c>
      <c r="C220" s="21"/>
      <c r="D220" s="21"/>
      <c r="E220" s="21"/>
      <c r="F220" s="21" t="s">
        <v>20</v>
      </c>
      <c r="G220" s="112" t="s">
        <v>302</v>
      </c>
      <c r="H220" s="57" t="s">
        <v>53</v>
      </c>
      <c r="I220" s="112" t="s">
        <v>214</v>
      </c>
      <c r="J220" s="114">
        <v>54000</v>
      </c>
      <c r="K220" s="115"/>
      <c r="L220" s="115"/>
      <c r="M220" s="97" t="s">
        <v>274</v>
      </c>
      <c r="N220" s="172">
        <v>19</v>
      </c>
      <c r="O220" s="173" t="s">
        <v>324</v>
      </c>
      <c r="P220" s="124">
        <v>40000</v>
      </c>
      <c r="Q220" s="139"/>
      <c r="R220" s="179">
        <v>70</v>
      </c>
    </row>
    <row r="221" spans="1:18" s="5" customFormat="1" ht="38.25" customHeight="1">
      <c r="A221" s="34">
        <v>60</v>
      </c>
      <c r="B221" s="33"/>
      <c r="C221" s="16"/>
      <c r="D221" s="16"/>
      <c r="E221" s="16">
        <v>1</v>
      </c>
      <c r="F221" s="33"/>
      <c r="G221" s="140" t="s">
        <v>302</v>
      </c>
      <c r="H221" s="60" t="s">
        <v>53</v>
      </c>
      <c r="I221" s="140"/>
      <c r="J221" s="141"/>
      <c r="K221" s="142"/>
      <c r="L221" s="142"/>
      <c r="M221" s="99"/>
      <c r="N221" s="143"/>
      <c r="O221" s="144"/>
      <c r="P221" s="145"/>
      <c r="Q221" s="124">
        <f>SUM(P220)</f>
        <v>40000</v>
      </c>
      <c r="R221" s="182"/>
    </row>
    <row r="222" spans="1:18" s="5" customFormat="1" ht="60">
      <c r="A222" s="34">
        <v>10</v>
      </c>
      <c r="B222" s="33">
        <v>19</v>
      </c>
      <c r="C222" s="16"/>
      <c r="D222" s="16"/>
      <c r="E222" s="16"/>
      <c r="F222" s="16" t="s">
        <v>18</v>
      </c>
      <c r="G222" s="130" t="s">
        <v>301</v>
      </c>
      <c r="H222" s="59" t="s">
        <v>33</v>
      </c>
      <c r="I222" s="130" t="s">
        <v>257</v>
      </c>
      <c r="J222" s="131">
        <v>106750</v>
      </c>
      <c r="K222" s="132">
        <v>0</v>
      </c>
      <c r="L222" s="132">
        <v>0</v>
      </c>
      <c r="M222" s="98" t="s">
        <v>274</v>
      </c>
      <c r="N222" s="133">
        <v>21</v>
      </c>
      <c r="O222" s="134" t="s">
        <v>324</v>
      </c>
      <c r="P222" s="151">
        <v>50000</v>
      </c>
      <c r="Q222" s="135"/>
      <c r="R222" s="181">
        <v>70</v>
      </c>
    </row>
    <row r="223" spans="1:18" s="5" customFormat="1" ht="38.25" customHeight="1">
      <c r="A223" s="34">
        <v>10</v>
      </c>
      <c r="B223" s="33"/>
      <c r="C223" s="16"/>
      <c r="D223" s="16"/>
      <c r="E223" s="16">
        <v>1</v>
      </c>
      <c r="F223" s="16"/>
      <c r="G223" s="130" t="s">
        <v>301</v>
      </c>
      <c r="H223" s="60" t="s">
        <v>33</v>
      </c>
      <c r="I223" s="140"/>
      <c r="J223" s="141"/>
      <c r="K223" s="142"/>
      <c r="L223" s="142"/>
      <c r="M223" s="99"/>
      <c r="N223" s="150"/>
      <c r="O223" s="134"/>
      <c r="P223" s="151"/>
      <c r="Q223" s="129">
        <f>SUM(P222)</f>
        <v>50000</v>
      </c>
      <c r="R223" s="179"/>
    </row>
    <row r="224" spans="1:18" s="10" customFormat="1" ht="24">
      <c r="A224" s="34">
        <v>61</v>
      </c>
      <c r="B224" s="33">
        <v>155</v>
      </c>
      <c r="C224" s="16"/>
      <c r="D224" s="16"/>
      <c r="E224" s="16"/>
      <c r="F224" s="16" t="s">
        <v>18</v>
      </c>
      <c r="G224" s="130" t="s">
        <v>303</v>
      </c>
      <c r="H224" s="59" t="s">
        <v>55</v>
      </c>
      <c r="I224" s="130" t="s">
        <v>215</v>
      </c>
      <c r="J224" s="131">
        <v>67000</v>
      </c>
      <c r="K224" s="132">
        <v>0</v>
      </c>
      <c r="L224" s="132">
        <v>35400</v>
      </c>
      <c r="M224" s="98" t="s">
        <v>274</v>
      </c>
      <c r="N224" s="133">
        <v>15</v>
      </c>
      <c r="O224" s="134" t="s">
        <v>326</v>
      </c>
      <c r="P224" s="135">
        <v>0</v>
      </c>
      <c r="Q224" s="127"/>
      <c r="R224" s="179"/>
    </row>
    <row r="225" spans="1:18" s="10" customFormat="1" ht="24">
      <c r="A225" s="34">
        <v>61</v>
      </c>
      <c r="B225" s="33"/>
      <c r="C225" s="16"/>
      <c r="D225" s="16"/>
      <c r="E225" s="16">
        <v>1</v>
      </c>
      <c r="F225" s="16"/>
      <c r="G225" s="140" t="s">
        <v>303</v>
      </c>
      <c r="H225" s="60" t="s">
        <v>55</v>
      </c>
      <c r="I225" s="140"/>
      <c r="J225" s="141"/>
      <c r="K225" s="142"/>
      <c r="L225" s="142"/>
      <c r="M225" s="99"/>
      <c r="N225" s="150"/>
      <c r="O225" s="134"/>
      <c r="P225" s="151"/>
      <c r="Q225" s="129">
        <f>SUM(P224)</f>
        <v>0</v>
      </c>
      <c r="R225" s="179"/>
    </row>
    <row r="226" spans="1:18" s="9" customFormat="1" ht="24">
      <c r="A226" s="35">
        <v>62</v>
      </c>
      <c r="B226" s="36">
        <v>156</v>
      </c>
      <c r="C226" s="17"/>
      <c r="D226" s="17"/>
      <c r="E226" s="17"/>
      <c r="F226" s="16" t="s">
        <v>24</v>
      </c>
      <c r="G226" s="130" t="s">
        <v>328</v>
      </c>
      <c r="H226" s="61" t="s">
        <v>164</v>
      </c>
      <c r="I226" s="130" t="s">
        <v>165</v>
      </c>
      <c r="J226" s="152">
        <v>301000</v>
      </c>
      <c r="K226" s="153">
        <v>450000</v>
      </c>
      <c r="L226" s="153">
        <v>0</v>
      </c>
      <c r="M226" s="98" t="s">
        <v>274</v>
      </c>
      <c r="N226" s="146">
        <v>22</v>
      </c>
      <c r="O226" s="144" t="s">
        <v>324</v>
      </c>
      <c r="P226" s="145">
        <v>222000</v>
      </c>
      <c r="Q226" s="118"/>
      <c r="R226" s="178">
        <v>70</v>
      </c>
    </row>
    <row r="227" spans="1:18" s="9" customFormat="1" ht="24">
      <c r="A227" s="35">
        <v>62</v>
      </c>
      <c r="B227" s="36"/>
      <c r="C227" s="17"/>
      <c r="D227" s="17"/>
      <c r="E227" s="17">
        <v>1</v>
      </c>
      <c r="F227" s="16"/>
      <c r="G227" s="140" t="s">
        <v>329</v>
      </c>
      <c r="H227" s="62" t="s">
        <v>164</v>
      </c>
      <c r="I227" s="140"/>
      <c r="J227" s="154"/>
      <c r="K227" s="155"/>
      <c r="L227" s="155"/>
      <c r="M227" s="99"/>
      <c r="N227" s="143"/>
      <c r="O227" s="144"/>
      <c r="P227" s="145"/>
      <c r="Q227" s="124">
        <f>SUM(P226)</f>
        <v>222000</v>
      </c>
      <c r="R227" s="178"/>
    </row>
    <row r="228" spans="1:18" s="5" customFormat="1" ht="36">
      <c r="A228" s="34">
        <v>63</v>
      </c>
      <c r="B228" s="33">
        <v>157</v>
      </c>
      <c r="C228" s="16"/>
      <c r="D228" s="16"/>
      <c r="E228" s="16"/>
      <c r="F228" s="16" t="s">
        <v>20</v>
      </c>
      <c r="G228" s="130" t="s">
        <v>304</v>
      </c>
      <c r="H228" s="59" t="s">
        <v>85</v>
      </c>
      <c r="I228" s="130" t="s">
        <v>149</v>
      </c>
      <c r="J228" s="131">
        <v>138670</v>
      </c>
      <c r="K228" s="132">
        <v>0</v>
      </c>
      <c r="L228" s="132">
        <v>0</v>
      </c>
      <c r="M228" s="98" t="s">
        <v>274</v>
      </c>
      <c r="N228" s="136">
        <v>25</v>
      </c>
      <c r="O228" s="137" t="s">
        <v>324</v>
      </c>
      <c r="P228" s="145">
        <v>138000</v>
      </c>
      <c r="Q228" s="138"/>
      <c r="R228" s="181">
        <v>70</v>
      </c>
    </row>
    <row r="229" spans="1:18" s="5" customFormat="1" ht="24">
      <c r="A229" s="34">
        <v>63</v>
      </c>
      <c r="B229" s="33"/>
      <c r="C229" s="16"/>
      <c r="D229" s="16"/>
      <c r="E229" s="16">
        <v>1</v>
      </c>
      <c r="F229" s="16"/>
      <c r="G229" s="140" t="s">
        <v>304</v>
      </c>
      <c r="H229" s="60" t="s">
        <v>85</v>
      </c>
      <c r="I229" s="140"/>
      <c r="J229" s="141"/>
      <c r="K229" s="142"/>
      <c r="L229" s="142"/>
      <c r="M229" s="99"/>
      <c r="N229" s="143"/>
      <c r="O229" s="144"/>
      <c r="P229" s="145"/>
      <c r="Q229" s="145">
        <f>SUM(P228)</f>
        <v>138000</v>
      </c>
      <c r="R229" s="181"/>
    </row>
    <row r="230" spans="1:18" s="5" customFormat="1" ht="36">
      <c r="A230" s="35">
        <v>64</v>
      </c>
      <c r="B230" s="36">
        <v>158</v>
      </c>
      <c r="C230" s="17"/>
      <c r="D230" s="17"/>
      <c r="E230" s="17"/>
      <c r="F230" s="17" t="s">
        <v>24</v>
      </c>
      <c r="G230" s="130" t="s">
        <v>253</v>
      </c>
      <c r="H230" s="61" t="s">
        <v>124</v>
      </c>
      <c r="I230" s="130" t="s">
        <v>125</v>
      </c>
      <c r="J230" s="152">
        <v>4700000</v>
      </c>
      <c r="K230" s="153">
        <v>3040000</v>
      </c>
      <c r="L230" s="153">
        <v>0</v>
      </c>
      <c r="M230" s="98" t="s">
        <v>274</v>
      </c>
      <c r="N230" s="146">
        <v>22</v>
      </c>
      <c r="O230" s="144" t="s">
        <v>324</v>
      </c>
      <c r="P230" s="147">
        <v>3800000</v>
      </c>
      <c r="Q230" s="147"/>
      <c r="R230" s="183">
        <v>90</v>
      </c>
    </row>
    <row r="231" spans="1:18" s="5" customFormat="1" ht="24">
      <c r="A231" s="35">
        <v>64</v>
      </c>
      <c r="B231" s="36"/>
      <c r="C231" s="17"/>
      <c r="D231" s="17"/>
      <c r="E231" s="17">
        <v>1</v>
      </c>
      <c r="F231" s="17"/>
      <c r="G231" s="140" t="s">
        <v>253</v>
      </c>
      <c r="H231" s="62" t="s">
        <v>124</v>
      </c>
      <c r="I231" s="140"/>
      <c r="J231" s="154"/>
      <c r="K231" s="155"/>
      <c r="L231" s="155"/>
      <c r="M231" s="99"/>
      <c r="N231" s="143"/>
      <c r="O231" s="144"/>
      <c r="P231" s="145"/>
      <c r="Q231" s="145">
        <f>SUM(P230)</f>
        <v>3800000</v>
      </c>
      <c r="R231" s="183"/>
    </row>
    <row r="232" spans="1:18" s="5" customFormat="1" ht="36">
      <c r="A232" s="35">
        <v>65</v>
      </c>
      <c r="B232" s="36">
        <v>160</v>
      </c>
      <c r="C232" s="17"/>
      <c r="D232" s="17"/>
      <c r="E232" s="17"/>
      <c r="F232" s="16" t="s">
        <v>25</v>
      </c>
      <c r="G232" s="130" t="s">
        <v>305</v>
      </c>
      <c r="H232" s="61" t="s">
        <v>219</v>
      </c>
      <c r="I232" s="130" t="s">
        <v>221</v>
      </c>
      <c r="J232" s="152">
        <v>40000</v>
      </c>
      <c r="K232" s="153"/>
      <c r="L232" s="153"/>
      <c r="M232" s="100" t="s">
        <v>273</v>
      </c>
      <c r="N232" s="146"/>
      <c r="O232" s="134" t="s">
        <v>322</v>
      </c>
      <c r="P232" s="147">
        <v>0</v>
      </c>
      <c r="Q232" s="147"/>
      <c r="R232" s="183"/>
    </row>
    <row r="233" spans="1:18" s="5" customFormat="1" ht="36">
      <c r="A233" s="35">
        <v>65</v>
      </c>
      <c r="B233" s="36">
        <v>159</v>
      </c>
      <c r="C233" s="17"/>
      <c r="D233" s="17"/>
      <c r="E233" s="17"/>
      <c r="F233" s="17" t="s">
        <v>24</v>
      </c>
      <c r="G233" s="130" t="s">
        <v>218</v>
      </c>
      <c r="H233" s="61" t="s">
        <v>219</v>
      </c>
      <c r="I233" s="130" t="s">
        <v>220</v>
      </c>
      <c r="J233" s="152">
        <v>46000</v>
      </c>
      <c r="K233" s="153"/>
      <c r="L233" s="153"/>
      <c r="M233" s="100" t="s">
        <v>273</v>
      </c>
      <c r="N233" s="146"/>
      <c r="O233" s="134" t="s">
        <v>322</v>
      </c>
      <c r="P233" s="147">
        <v>0</v>
      </c>
      <c r="Q233" s="147"/>
      <c r="R233" s="183"/>
    </row>
    <row r="234" spans="1:18" s="5" customFormat="1" ht="36">
      <c r="A234" s="35">
        <v>65</v>
      </c>
      <c r="B234" s="36"/>
      <c r="C234" s="17"/>
      <c r="D234" s="17"/>
      <c r="E234" s="17">
        <v>2</v>
      </c>
      <c r="F234" s="17"/>
      <c r="G234" s="140" t="s">
        <v>218</v>
      </c>
      <c r="H234" s="62" t="s">
        <v>219</v>
      </c>
      <c r="I234" s="140"/>
      <c r="J234" s="154"/>
      <c r="K234" s="155"/>
      <c r="L234" s="155"/>
      <c r="M234" s="101"/>
      <c r="N234" s="143"/>
      <c r="O234" s="134"/>
      <c r="P234" s="145"/>
      <c r="Q234" s="145">
        <f>SUM(P232:P233)</f>
        <v>0</v>
      </c>
      <c r="R234" s="187"/>
    </row>
    <row r="235" spans="1:18" s="5" customFormat="1" ht="36">
      <c r="A235" s="35">
        <v>66</v>
      </c>
      <c r="B235" s="36">
        <v>161</v>
      </c>
      <c r="C235" s="17"/>
      <c r="D235" s="17"/>
      <c r="E235" s="17"/>
      <c r="F235" s="17" t="s">
        <v>20</v>
      </c>
      <c r="G235" s="130" t="s">
        <v>306</v>
      </c>
      <c r="H235" s="61" t="s">
        <v>226</v>
      </c>
      <c r="I235" s="130" t="s">
        <v>227</v>
      </c>
      <c r="J235" s="152">
        <v>54000</v>
      </c>
      <c r="K235" s="153"/>
      <c r="L235" s="153"/>
      <c r="M235" s="100" t="s">
        <v>273</v>
      </c>
      <c r="N235" s="136"/>
      <c r="O235" s="134" t="s">
        <v>322</v>
      </c>
      <c r="P235" s="138">
        <v>0</v>
      </c>
      <c r="Q235" s="139"/>
      <c r="R235" s="180"/>
    </row>
    <row r="236" spans="1:18" s="5" customFormat="1" ht="36">
      <c r="A236" s="35">
        <v>66</v>
      </c>
      <c r="B236" s="36">
        <v>162</v>
      </c>
      <c r="C236" s="17"/>
      <c r="D236" s="17"/>
      <c r="E236" s="17"/>
      <c r="F236" s="17" t="s">
        <v>20</v>
      </c>
      <c r="G236" s="130" t="s">
        <v>306</v>
      </c>
      <c r="H236" s="61" t="s">
        <v>226</v>
      </c>
      <c r="I236" s="130" t="s">
        <v>228</v>
      </c>
      <c r="J236" s="152">
        <v>12000</v>
      </c>
      <c r="K236" s="153"/>
      <c r="L236" s="153"/>
      <c r="M236" s="100" t="s">
        <v>273</v>
      </c>
      <c r="N236" s="136"/>
      <c r="O236" s="134" t="s">
        <v>322</v>
      </c>
      <c r="P236" s="138">
        <v>0</v>
      </c>
      <c r="Q236" s="139"/>
      <c r="R236" s="180"/>
    </row>
    <row r="237" spans="1:18" s="5" customFormat="1" ht="36">
      <c r="A237" s="35">
        <v>66</v>
      </c>
      <c r="B237" s="36"/>
      <c r="C237" s="17"/>
      <c r="D237" s="17"/>
      <c r="E237" s="17">
        <v>2</v>
      </c>
      <c r="F237" s="17"/>
      <c r="G237" s="140" t="s">
        <v>306</v>
      </c>
      <c r="H237" s="62" t="s">
        <v>226</v>
      </c>
      <c r="I237" s="140"/>
      <c r="J237" s="154"/>
      <c r="K237" s="155"/>
      <c r="L237" s="155"/>
      <c r="M237" s="101"/>
      <c r="N237" s="143"/>
      <c r="O237" s="134"/>
      <c r="P237" s="145"/>
      <c r="Q237" s="124">
        <f>SUM(P235:P236)</f>
        <v>0</v>
      </c>
      <c r="R237" s="180"/>
    </row>
    <row r="238" spans="1:18" s="5" customFormat="1" ht="24">
      <c r="A238" s="34">
        <v>67</v>
      </c>
      <c r="B238" s="33">
        <v>163</v>
      </c>
      <c r="C238" s="16"/>
      <c r="D238" s="16"/>
      <c r="E238" s="16"/>
      <c r="F238" s="16" t="s">
        <v>25</v>
      </c>
      <c r="G238" s="130" t="s">
        <v>201</v>
      </c>
      <c r="H238" s="61" t="s">
        <v>202</v>
      </c>
      <c r="I238" s="130" t="s">
        <v>246</v>
      </c>
      <c r="J238" s="131">
        <v>17470</v>
      </c>
      <c r="K238" s="132"/>
      <c r="L238" s="132"/>
      <c r="M238" s="100" t="s">
        <v>273</v>
      </c>
      <c r="N238" s="146"/>
      <c r="O238" s="134" t="s">
        <v>322</v>
      </c>
      <c r="P238" s="147">
        <v>0</v>
      </c>
      <c r="Q238" s="118"/>
      <c r="R238" s="178"/>
    </row>
    <row r="239" spans="1:18" s="5" customFormat="1" ht="24.75" thickBot="1">
      <c r="A239" s="34">
        <v>67</v>
      </c>
      <c r="B239" s="33"/>
      <c r="C239" s="16"/>
      <c r="D239" s="16"/>
      <c r="E239" s="16">
        <v>1</v>
      </c>
      <c r="F239" s="16"/>
      <c r="G239" s="140" t="s">
        <v>201</v>
      </c>
      <c r="H239" s="62" t="s">
        <v>202</v>
      </c>
      <c r="I239" s="140"/>
      <c r="J239" s="141"/>
      <c r="K239" s="142"/>
      <c r="L239" s="142"/>
      <c r="M239" s="101"/>
      <c r="N239" s="143"/>
      <c r="O239" s="134"/>
      <c r="P239" s="145"/>
      <c r="Q239" s="124">
        <f>SUM(P238)</f>
        <v>0</v>
      </c>
      <c r="R239" s="178"/>
    </row>
    <row r="240" spans="1:18" s="5" customFormat="1" ht="12.75" thickBot="1">
      <c r="A240" s="226"/>
      <c r="B240" s="227"/>
      <c r="C240" s="228"/>
      <c r="D240" s="228"/>
      <c r="E240" s="228">
        <f>SUM(E16:E239)</f>
        <v>157</v>
      </c>
      <c r="F240" s="228"/>
      <c r="G240" s="229"/>
      <c r="H240" s="230"/>
      <c r="I240" s="229"/>
      <c r="J240" s="231">
        <f>SUM(J220:J239)</f>
        <v>5536890</v>
      </c>
      <c r="K240" s="232"/>
      <c r="L240" s="232"/>
      <c r="M240" s="233"/>
      <c r="N240" s="234"/>
      <c r="O240" s="235"/>
      <c r="P240" s="236">
        <f>SUM(P220:P239)</f>
        <v>4250000</v>
      </c>
      <c r="Q240" s="236">
        <f>SUM(Q220:Q239)</f>
        <v>4250000</v>
      </c>
      <c r="R240" s="237"/>
    </row>
    <row r="241" spans="1:18" s="5" customFormat="1" ht="12">
      <c r="A241" s="49"/>
      <c r="B241" s="50"/>
      <c r="C241" s="51"/>
      <c r="D241" s="51"/>
      <c r="E241" s="51"/>
      <c r="F241" s="51"/>
      <c r="G241" s="220"/>
      <c r="H241" s="221"/>
      <c r="I241" s="220"/>
      <c r="J241" s="163"/>
      <c r="K241" s="222"/>
      <c r="L241" s="222"/>
      <c r="M241" s="223"/>
      <c r="N241" s="224"/>
      <c r="O241" s="166"/>
      <c r="P241" s="167"/>
      <c r="Q241" s="167"/>
      <c r="R241" s="225"/>
    </row>
    <row r="242" spans="1:18" s="10" customFormat="1" ht="38.25" customHeight="1">
      <c r="A242" s="33">
        <v>22</v>
      </c>
      <c r="B242" s="33">
        <v>53</v>
      </c>
      <c r="C242" s="16"/>
      <c r="D242" s="16"/>
      <c r="E242" s="16"/>
      <c r="F242" s="16" t="s">
        <v>18</v>
      </c>
      <c r="G242" s="130" t="s">
        <v>336</v>
      </c>
      <c r="H242" s="59" t="s">
        <v>56</v>
      </c>
      <c r="I242" s="130" t="s">
        <v>57</v>
      </c>
      <c r="J242" s="131">
        <v>70000</v>
      </c>
      <c r="K242" s="132">
        <v>0</v>
      </c>
      <c r="L242" s="132">
        <v>0</v>
      </c>
      <c r="M242" s="201" t="s">
        <v>274</v>
      </c>
      <c r="N242" s="146">
        <v>19</v>
      </c>
      <c r="O242" s="202" t="s">
        <v>324</v>
      </c>
      <c r="P242" s="269">
        <v>30000</v>
      </c>
      <c r="Q242" s="203"/>
      <c r="R242" s="204">
        <v>70</v>
      </c>
    </row>
    <row r="243" spans="1:18" s="10" customFormat="1" ht="38.25" customHeight="1">
      <c r="A243" s="33">
        <v>22</v>
      </c>
      <c r="B243" s="33"/>
      <c r="C243" s="16"/>
      <c r="D243" s="16"/>
      <c r="E243" s="16">
        <v>1</v>
      </c>
      <c r="F243" s="16"/>
      <c r="G243" s="140" t="s">
        <v>336</v>
      </c>
      <c r="H243" s="60" t="s">
        <v>56</v>
      </c>
      <c r="I243" s="140"/>
      <c r="J243" s="141"/>
      <c r="K243" s="142"/>
      <c r="L243" s="142"/>
      <c r="M243" s="174"/>
      <c r="N243" s="143"/>
      <c r="O243" s="202"/>
      <c r="P243" s="269"/>
      <c r="Q243" s="269">
        <f>SUM(P242)</f>
        <v>30000</v>
      </c>
      <c r="R243" s="204"/>
    </row>
    <row r="244" spans="1:18" s="5" customFormat="1" ht="24">
      <c r="A244" s="38">
        <v>18</v>
      </c>
      <c r="B244" s="38">
        <v>44</v>
      </c>
      <c r="C244" s="19"/>
      <c r="D244" s="19"/>
      <c r="E244" s="19"/>
      <c r="F244" s="18" t="s">
        <v>20</v>
      </c>
      <c r="G244" s="156" t="s">
        <v>242</v>
      </c>
      <c r="H244" s="59" t="s">
        <v>50</v>
      </c>
      <c r="I244" s="156" t="s">
        <v>235</v>
      </c>
      <c r="J244" s="157">
        <v>60000</v>
      </c>
      <c r="K244" s="158">
        <v>0</v>
      </c>
      <c r="L244" s="158">
        <v>16000</v>
      </c>
      <c r="M244" s="201" t="s">
        <v>274</v>
      </c>
      <c r="N244" s="133">
        <v>20</v>
      </c>
      <c r="O244" s="175" t="s">
        <v>324</v>
      </c>
      <c r="P244" s="176">
        <v>60000</v>
      </c>
      <c r="Q244" s="297"/>
      <c r="R244" s="298">
        <v>70</v>
      </c>
    </row>
    <row r="245" spans="1:18" s="5" customFormat="1" ht="24">
      <c r="A245" s="40">
        <v>18</v>
      </c>
      <c r="B245" s="40">
        <v>45</v>
      </c>
      <c r="C245" s="18"/>
      <c r="D245" s="18"/>
      <c r="E245" s="18"/>
      <c r="F245" s="18" t="s">
        <v>24</v>
      </c>
      <c r="G245" s="156" t="s">
        <v>242</v>
      </c>
      <c r="H245" s="59" t="s">
        <v>50</v>
      </c>
      <c r="I245" s="156" t="s">
        <v>51</v>
      </c>
      <c r="J245" s="157">
        <v>40000</v>
      </c>
      <c r="K245" s="158">
        <v>0</v>
      </c>
      <c r="L245" s="158">
        <v>28000</v>
      </c>
      <c r="M245" s="201" t="s">
        <v>274</v>
      </c>
      <c r="N245" s="133">
        <v>21</v>
      </c>
      <c r="O245" s="175" t="s">
        <v>324</v>
      </c>
      <c r="P245" s="176">
        <v>30000</v>
      </c>
      <c r="Q245" s="297"/>
      <c r="R245" s="298">
        <v>70</v>
      </c>
    </row>
    <row r="246" spans="1:18" s="5" customFormat="1" ht="24">
      <c r="A246" s="40">
        <v>18</v>
      </c>
      <c r="B246" s="40">
        <v>46</v>
      </c>
      <c r="C246" s="18"/>
      <c r="D246" s="18"/>
      <c r="E246" s="18"/>
      <c r="F246" s="18" t="s">
        <v>18</v>
      </c>
      <c r="G246" s="156" t="s">
        <v>242</v>
      </c>
      <c r="H246" s="59" t="s">
        <v>50</v>
      </c>
      <c r="I246" s="156" t="s">
        <v>236</v>
      </c>
      <c r="J246" s="157">
        <v>39000</v>
      </c>
      <c r="K246" s="158">
        <v>0</v>
      </c>
      <c r="L246" s="158">
        <v>66500</v>
      </c>
      <c r="M246" s="201" t="s">
        <v>274</v>
      </c>
      <c r="N246" s="146">
        <v>13</v>
      </c>
      <c r="O246" s="202" t="s">
        <v>326</v>
      </c>
      <c r="P246" s="203">
        <v>0</v>
      </c>
      <c r="Q246" s="203"/>
      <c r="R246" s="204"/>
    </row>
    <row r="247" spans="1:18" s="5" customFormat="1" ht="24">
      <c r="A247" s="40">
        <v>18</v>
      </c>
      <c r="B247" s="40">
        <v>47</v>
      </c>
      <c r="C247" s="18"/>
      <c r="D247" s="18"/>
      <c r="E247" s="18"/>
      <c r="F247" s="19" t="s">
        <v>25</v>
      </c>
      <c r="G247" s="156" t="s">
        <v>242</v>
      </c>
      <c r="H247" s="59" t="s">
        <v>50</v>
      </c>
      <c r="I247" s="156" t="s">
        <v>248</v>
      </c>
      <c r="J247" s="157">
        <v>40000</v>
      </c>
      <c r="K247" s="158">
        <v>0</v>
      </c>
      <c r="L247" s="158">
        <v>5040</v>
      </c>
      <c r="M247" s="299" t="s">
        <v>273</v>
      </c>
      <c r="N247" s="133"/>
      <c r="O247" s="175" t="s">
        <v>322</v>
      </c>
      <c r="P247" s="297">
        <v>0</v>
      </c>
      <c r="Q247" s="297"/>
      <c r="R247" s="298"/>
    </row>
    <row r="248" spans="1:18" s="5" customFormat="1" ht="24">
      <c r="A248" s="40">
        <v>18</v>
      </c>
      <c r="B248" s="40">
        <v>48</v>
      </c>
      <c r="C248" s="18"/>
      <c r="D248" s="18"/>
      <c r="E248" s="18"/>
      <c r="F248" s="18" t="s">
        <v>19</v>
      </c>
      <c r="G248" s="156" t="s">
        <v>242</v>
      </c>
      <c r="H248" s="59" t="s">
        <v>50</v>
      </c>
      <c r="I248" s="156" t="s">
        <v>52</v>
      </c>
      <c r="J248" s="157">
        <v>140000</v>
      </c>
      <c r="K248" s="158">
        <v>84000</v>
      </c>
      <c r="L248" s="158">
        <v>7000</v>
      </c>
      <c r="M248" s="201" t="s">
        <v>274</v>
      </c>
      <c r="N248" s="133">
        <v>25</v>
      </c>
      <c r="O248" s="175" t="s">
        <v>324</v>
      </c>
      <c r="P248" s="176">
        <v>60000</v>
      </c>
      <c r="Q248" s="297"/>
      <c r="R248" s="298">
        <v>70</v>
      </c>
    </row>
    <row r="249" spans="1:18" s="5" customFormat="1" ht="24.75" thickBot="1">
      <c r="A249" s="238">
        <v>18</v>
      </c>
      <c r="B249" s="239"/>
      <c r="C249" s="240"/>
      <c r="D249" s="240"/>
      <c r="E249" s="240">
        <v>5</v>
      </c>
      <c r="F249" s="240"/>
      <c r="G249" s="169" t="s">
        <v>242</v>
      </c>
      <c r="H249" s="241" t="s">
        <v>50</v>
      </c>
      <c r="I249" s="169"/>
      <c r="J249" s="242"/>
      <c r="K249" s="243"/>
      <c r="L249" s="243"/>
      <c r="M249" s="244"/>
      <c r="N249" s="245"/>
      <c r="O249" s="246"/>
      <c r="P249" s="247"/>
      <c r="Q249" s="167">
        <f>SUM(P244:P248)</f>
        <v>150000</v>
      </c>
      <c r="R249" s="186"/>
    </row>
    <row r="250" spans="1:18" s="5" customFormat="1" ht="12.75" thickBot="1">
      <c r="A250" s="261"/>
      <c r="B250" s="262"/>
      <c r="C250" s="263"/>
      <c r="D250" s="263"/>
      <c r="E250" s="263"/>
      <c r="F250" s="263"/>
      <c r="G250" s="264"/>
      <c r="H250" s="265"/>
      <c r="I250" s="264"/>
      <c r="J250" s="325">
        <f>SUM(J242:J249)</f>
        <v>389000</v>
      </c>
      <c r="K250" s="266"/>
      <c r="L250" s="266"/>
      <c r="M250" s="267"/>
      <c r="N250" s="268"/>
      <c r="O250" s="235"/>
      <c r="P250" s="236">
        <f>SUM(P242:P249)</f>
        <v>180000</v>
      </c>
      <c r="Q250" s="236">
        <f>SUM(Q249,Q243)</f>
        <v>180000</v>
      </c>
      <c r="R250" s="237"/>
    </row>
    <row r="251" spans="1:18" ht="12">
      <c r="A251" s="248"/>
      <c r="B251" s="249"/>
      <c r="C251" s="250"/>
      <c r="D251" s="250"/>
      <c r="E251" s="250"/>
      <c r="F251" s="251"/>
      <c r="G251" s="252"/>
      <c r="H251" s="253"/>
      <c r="I251" s="254"/>
      <c r="J251" s="326">
        <f>J240</f>
        <v>5536890</v>
      </c>
      <c r="K251" s="255"/>
      <c r="L251" s="255"/>
      <c r="M251" s="256"/>
      <c r="N251" s="257"/>
      <c r="O251" s="258"/>
      <c r="P251" s="252"/>
      <c r="Q251" s="259">
        <v>4250000</v>
      </c>
      <c r="R251" s="260"/>
    </row>
    <row r="252" spans="1:18" ht="12.75" thickBot="1">
      <c r="A252" s="270"/>
      <c r="B252" s="271"/>
      <c r="C252" s="272"/>
      <c r="D252" s="272"/>
      <c r="E252" s="272"/>
      <c r="F252" s="273"/>
      <c r="G252" s="274"/>
      <c r="H252" s="275"/>
      <c r="I252" s="276"/>
      <c r="J252" s="277">
        <f>J219</f>
        <v>81944302.7</v>
      </c>
      <c r="K252" s="278"/>
      <c r="L252" s="278"/>
      <c r="M252" s="279"/>
      <c r="N252" s="280"/>
      <c r="O252" s="281"/>
      <c r="P252" s="274"/>
      <c r="Q252" s="282">
        <v>49966700</v>
      </c>
      <c r="R252" s="283"/>
    </row>
    <row r="253" spans="1:18" ht="18.75" customHeight="1" thickBot="1">
      <c r="A253" s="284"/>
      <c r="B253" s="285"/>
      <c r="C253" s="286"/>
      <c r="D253" s="286"/>
      <c r="E253" s="286"/>
      <c r="F253" s="287"/>
      <c r="G253" s="314" t="s">
        <v>337</v>
      </c>
      <c r="H253" s="289"/>
      <c r="I253" s="290"/>
      <c r="J253" s="327">
        <f>SUM(J250:J252)</f>
        <v>87870192.7</v>
      </c>
      <c r="K253" s="291"/>
      <c r="L253" s="291"/>
      <c r="M253" s="292"/>
      <c r="N253" s="293"/>
      <c r="O253" s="294"/>
      <c r="P253" s="288"/>
      <c r="Q253" s="295">
        <f>Q252+Q251+Q250</f>
        <v>54396700</v>
      </c>
      <c r="R253" s="296"/>
    </row>
    <row r="254" spans="1:18" ht="16.5" customHeight="1">
      <c r="A254" s="188"/>
      <c r="B254" s="188"/>
      <c r="C254" s="189"/>
      <c r="D254" s="189"/>
      <c r="E254" s="189"/>
      <c r="F254" s="190"/>
      <c r="G254" s="191"/>
      <c r="H254" s="192"/>
      <c r="I254" s="193"/>
      <c r="J254" s="194"/>
      <c r="K254" s="195"/>
      <c r="L254" s="195"/>
      <c r="M254" s="196"/>
      <c r="N254" s="197"/>
      <c r="O254" s="198"/>
      <c r="P254" s="191"/>
      <c r="Q254" s="199"/>
      <c r="R254" s="200"/>
    </row>
    <row r="255" spans="3:18" s="47" customFormat="1" ht="14.25">
      <c r="C255" s="205"/>
      <c r="F255" s="206"/>
      <c r="G255" s="207"/>
      <c r="H255" s="192"/>
      <c r="I255" s="207"/>
      <c r="J255" s="190"/>
      <c r="K255" s="208"/>
      <c r="L255" s="209"/>
      <c r="M255" s="209"/>
      <c r="N255" s="210"/>
      <c r="O255" s="110"/>
      <c r="P255" s="208"/>
      <c r="Q255" s="208"/>
      <c r="R255" s="211"/>
    </row>
    <row r="256" spans="3:18" s="47" customFormat="1" ht="14.25">
      <c r="C256" s="205"/>
      <c r="F256" s="206"/>
      <c r="G256" s="207"/>
      <c r="H256" s="192"/>
      <c r="I256" s="207"/>
      <c r="J256" s="190"/>
      <c r="K256" s="209"/>
      <c r="L256" s="209"/>
      <c r="M256" s="209"/>
      <c r="N256" s="210"/>
      <c r="O256" s="110"/>
      <c r="P256" s="208"/>
      <c r="Q256" s="208"/>
      <c r="R256" s="211"/>
    </row>
    <row r="257" spans="2:18" s="47" customFormat="1" ht="15">
      <c r="B257" s="212"/>
      <c r="C257" s="205"/>
      <c r="F257" s="206"/>
      <c r="G257" s="207"/>
      <c r="H257" s="192"/>
      <c r="I257" s="207"/>
      <c r="J257" s="209"/>
      <c r="K257" s="190"/>
      <c r="L257" s="209"/>
      <c r="M257" s="209"/>
      <c r="N257" s="210"/>
      <c r="O257" s="213"/>
      <c r="P257" s="208"/>
      <c r="Q257" s="208"/>
      <c r="R257" s="211"/>
    </row>
    <row r="258" spans="2:18" s="47" customFormat="1" ht="23.25" customHeight="1">
      <c r="B258" s="212"/>
      <c r="C258" s="205"/>
      <c r="F258" s="206"/>
      <c r="G258" s="207"/>
      <c r="H258" s="192"/>
      <c r="I258" s="207"/>
      <c r="J258" s="209"/>
      <c r="K258" s="210"/>
      <c r="L258" s="214"/>
      <c r="M258" s="209"/>
      <c r="N258" s="210"/>
      <c r="O258" s="110"/>
      <c r="P258" s="111"/>
      <c r="Q258" s="111"/>
      <c r="R258" s="211"/>
    </row>
    <row r="259" spans="2:18" s="47" customFormat="1" ht="22.5" customHeight="1">
      <c r="B259" s="212"/>
      <c r="C259" s="205"/>
      <c r="F259" s="206"/>
      <c r="G259" s="207"/>
      <c r="H259" s="192"/>
      <c r="I259" s="207"/>
      <c r="J259" s="209"/>
      <c r="K259" s="210"/>
      <c r="L259" s="214"/>
      <c r="M259" s="209"/>
      <c r="N259" s="210"/>
      <c r="O259" s="110"/>
      <c r="P259" s="111"/>
      <c r="Q259" s="111"/>
      <c r="R259" s="211"/>
    </row>
    <row r="260" spans="2:18" s="47" customFormat="1" ht="27" customHeight="1">
      <c r="B260" s="212"/>
      <c r="C260" s="205"/>
      <c r="F260" s="206"/>
      <c r="G260" s="207"/>
      <c r="H260" s="192"/>
      <c r="I260" s="207"/>
      <c r="J260" s="209"/>
      <c r="K260" s="210"/>
      <c r="L260" s="214"/>
      <c r="M260" s="209"/>
      <c r="N260" s="210"/>
      <c r="O260" s="110"/>
      <c r="P260" s="111"/>
      <c r="Q260" s="111"/>
      <c r="R260" s="211"/>
    </row>
    <row r="261" spans="2:18" s="47" customFormat="1" ht="24" customHeight="1">
      <c r="B261" s="212"/>
      <c r="C261" s="205"/>
      <c r="F261" s="206"/>
      <c r="G261" s="207"/>
      <c r="H261" s="192"/>
      <c r="I261" s="207"/>
      <c r="J261" s="209"/>
      <c r="K261" s="210"/>
      <c r="L261" s="214"/>
      <c r="M261" s="209"/>
      <c r="N261" s="210"/>
      <c r="O261" s="110"/>
      <c r="P261" s="111"/>
      <c r="Q261" s="111"/>
      <c r="R261" s="211"/>
    </row>
    <row r="262" spans="2:18" s="47" customFormat="1" ht="24" customHeight="1">
      <c r="B262" s="212"/>
      <c r="C262" s="205"/>
      <c r="F262" s="206"/>
      <c r="G262" s="207"/>
      <c r="H262" s="192"/>
      <c r="I262" s="207"/>
      <c r="J262" s="209"/>
      <c r="K262" s="210"/>
      <c r="L262" s="214"/>
      <c r="M262" s="209"/>
      <c r="N262" s="210"/>
      <c r="O262" s="110"/>
      <c r="P262" s="111"/>
      <c r="Q262" s="111"/>
      <c r="R262" s="211"/>
    </row>
    <row r="263" spans="1:18" s="191" customFormat="1" ht="12">
      <c r="A263" s="188"/>
      <c r="B263" s="188"/>
      <c r="C263" s="189"/>
      <c r="D263" s="189"/>
      <c r="E263" s="189"/>
      <c r="F263" s="190"/>
      <c r="G263" s="209"/>
      <c r="H263" s="192"/>
      <c r="I263" s="207"/>
      <c r="J263" s="215"/>
      <c r="K263" s="216"/>
      <c r="L263" s="216"/>
      <c r="M263" s="217"/>
      <c r="N263" s="218"/>
      <c r="O263" s="110"/>
      <c r="P263" s="215"/>
      <c r="Q263" s="215"/>
      <c r="R263" s="211"/>
    </row>
    <row r="264" spans="1:18" s="191" customFormat="1" ht="12">
      <c r="A264" s="188"/>
      <c r="B264" s="188"/>
      <c r="C264" s="189"/>
      <c r="D264" s="189"/>
      <c r="E264" s="189"/>
      <c r="F264" s="190"/>
      <c r="G264" s="209"/>
      <c r="H264" s="192"/>
      <c r="I264" s="207"/>
      <c r="J264" s="215"/>
      <c r="K264" s="216"/>
      <c r="L264" s="216"/>
      <c r="M264" s="217"/>
      <c r="N264" s="218"/>
      <c r="O264" s="110"/>
      <c r="P264" s="215"/>
      <c r="Q264" s="215"/>
      <c r="R264" s="211"/>
    </row>
    <row r="265" spans="1:18" s="191" customFormat="1" ht="12">
      <c r="A265" s="188"/>
      <c r="B265" s="188"/>
      <c r="C265" s="189"/>
      <c r="D265" s="189"/>
      <c r="E265" s="189"/>
      <c r="F265" s="190"/>
      <c r="G265" s="209"/>
      <c r="H265" s="192"/>
      <c r="I265" s="207"/>
      <c r="J265" s="215"/>
      <c r="K265" s="216"/>
      <c r="L265" s="216"/>
      <c r="M265" s="217"/>
      <c r="N265" s="218"/>
      <c r="O265" s="110"/>
      <c r="P265" s="219"/>
      <c r="Q265" s="219"/>
      <c r="R265" s="211"/>
    </row>
    <row r="266" spans="1:18" s="191" customFormat="1" ht="12">
      <c r="A266" s="188"/>
      <c r="B266" s="188"/>
      <c r="C266" s="189"/>
      <c r="D266" s="189"/>
      <c r="E266" s="189"/>
      <c r="F266" s="190"/>
      <c r="G266" s="209"/>
      <c r="H266" s="192"/>
      <c r="I266" s="207"/>
      <c r="J266" s="215"/>
      <c r="K266" s="216"/>
      <c r="L266" s="216"/>
      <c r="M266" s="217"/>
      <c r="N266" s="218"/>
      <c r="O266" s="110"/>
      <c r="P266" s="219"/>
      <c r="Q266" s="219"/>
      <c r="R266" s="211"/>
    </row>
    <row r="267" spans="1:18" s="191" customFormat="1" ht="12">
      <c r="A267" s="188"/>
      <c r="B267" s="188"/>
      <c r="C267" s="189"/>
      <c r="D267" s="189"/>
      <c r="E267" s="189"/>
      <c r="F267" s="190"/>
      <c r="G267" s="209"/>
      <c r="H267" s="192"/>
      <c r="I267" s="207"/>
      <c r="J267" s="215"/>
      <c r="K267" s="216"/>
      <c r="L267" s="216"/>
      <c r="M267" s="217"/>
      <c r="N267" s="218"/>
      <c r="O267" s="110"/>
      <c r="P267" s="219"/>
      <c r="Q267" s="219"/>
      <c r="R267" s="211"/>
    </row>
  </sheetData>
  <sheetProtection/>
  <mergeCells count="8">
    <mergeCell ref="A1:R1"/>
    <mergeCell ref="A4:R4"/>
    <mergeCell ref="A6:R6"/>
    <mergeCell ref="A8:R8"/>
    <mergeCell ref="A3:R3"/>
    <mergeCell ref="A5:R5"/>
    <mergeCell ref="A7:R7"/>
    <mergeCell ref="A2:P2"/>
  </mergeCells>
  <printOptions/>
  <pageMargins left="0" right="0" top="0.7874015748031497" bottom="0.7874015748031497" header="0.5118110236220472" footer="0.5118110236220472"/>
  <pageSetup horizontalDpi="600" verticalDpi="600" orientation="landscape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</dc:creator>
  <cp:keywords/>
  <dc:description/>
  <cp:lastModifiedBy>Krajňanská Anna</cp:lastModifiedBy>
  <cp:lastPrinted>2015-08-04T08:21:05Z</cp:lastPrinted>
  <dcterms:created xsi:type="dcterms:W3CDTF">2012-10-23T08:56:48Z</dcterms:created>
  <dcterms:modified xsi:type="dcterms:W3CDTF">2015-08-04T08:23:53Z</dcterms:modified>
  <cp:category/>
  <cp:version/>
  <cp:contentType/>
  <cp:contentStatus/>
</cp:coreProperties>
</file>